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<sst xmlns="http://schemas.openxmlformats.org/spreadsheetml/2006/main" count="77" uniqueCount="53">
  <si>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ミニカー</t>
  </si>
  <si>
    <t>青　　梅</t>
  </si>
  <si>
    <t>河　　辺</t>
  </si>
  <si>
    <t>小　　作</t>
  </si>
  <si>
    <t xml:space="preserve">  注１：第１種とは、総排気量が0.05リットル以下のものまたは定格出力が0.6キロワット以下のもの（ミニカーを除く。）</t>
  </si>
  <si>
    <t xml:space="preserve">    ２：第２種の乙とは、２輪のもので、総排気量が0.05リットルを超え、0.09リットル以下のものまたは定格出力が0.6キロワットを超え、0.8キロワット以下のもの</t>
  </si>
  <si>
    <t xml:space="preserve">    ３：第２種の甲とは、２輪のもので、総排気量が0.09リットルを超えるものまたは定格出力が0.8キロワットを超えるもの</t>
  </si>
  <si>
    <t xml:space="preserve">    ４：ミニカーとは、３輪以上のもので、総排気量が0.02リットルを超えるものまたは定格出力が0.25キロワットを超えるもの</t>
  </si>
  <si>
    <t>総　数</t>
  </si>
  <si>
    <t>年　度</t>
  </si>
  <si>
    <t>２輪の　　小型自動車</t>
  </si>
  <si>
    <t xml:space="preserve"> 総　数</t>
  </si>
  <si>
    <t>貨　物　自　動　車　</t>
  </si>
  <si>
    <t>乗　用　車</t>
  </si>
  <si>
    <t>（年度末）</t>
  </si>
  <si>
    <t>総数</t>
  </si>
  <si>
    <t>普通</t>
  </si>
  <si>
    <t>年 度</t>
  </si>
  <si>
    <t>自動車登録台数</t>
  </si>
  <si>
    <t>乗合自動車</t>
  </si>
  <si>
    <t>特種用途車</t>
  </si>
  <si>
    <t>大型特殊車</t>
  </si>
  <si>
    <t>普通車</t>
  </si>
  <si>
    <t>小型車</t>
  </si>
  <si>
    <t>被けん引車</t>
  </si>
  <si>
    <t>　資料：東京都総務局（東京都統計年鑑）</t>
  </si>
  <si>
    <t xml:space="preserve">    注：小型二輪車（登録）とは、総排気量が２５０ccを超えるオートバイなど</t>
  </si>
  <si>
    <t>軽自動車等登録台数</t>
  </si>
  <si>
    <t>原動機付自転車</t>
  </si>
  <si>
    <t>軽自動車</t>
  </si>
  <si>
    <t>小型特殊自動車</t>
  </si>
  <si>
    <t>第１種</t>
  </si>
  <si>
    <t>第２種の乙</t>
  </si>
  <si>
    <t>第２種の甲</t>
  </si>
  <si>
    <t>２輪のもの</t>
  </si>
  <si>
    <t>３輪のもの</t>
  </si>
  <si>
    <t>４輪乗用</t>
  </si>
  <si>
    <t>４輪貨物</t>
  </si>
  <si>
    <t>農耕作業用</t>
  </si>
  <si>
    <t>その他</t>
  </si>
  <si>
    <t>営業用</t>
  </si>
  <si>
    <t>自家用</t>
  </si>
  <si>
    <t>　　</t>
  </si>
  <si>
    <t>駅別乗車人員</t>
  </si>
  <si>
    <t>（単位：千人）</t>
  </si>
  <si>
    <t>東青梅</t>
  </si>
  <si>
    <t>定期</t>
  </si>
  <si>
    <t>　資料：行政報告書</t>
  </si>
  <si>
    <t>平成27年</t>
  </si>
  <si>
    <t>31（令和元年）</t>
  </si>
  <si>
    <t>平成28年</t>
  </si>
  <si>
    <t>登　録　自　動　車</t>
  </si>
  <si>
    <t>小型
二輪車
（検査）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</si>
</sst>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&quot;¥&quot;#,##0_);[Red]\(&quot;¥&quot;#,##0\)"/>
    <numFmt numFmtId="183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horizontal="distributed" vertical="distributed" wrapText="1"/>
    </xf>
    <xf numFmtId="0" fontId="46" fillId="0" borderId="11" xfId="0" applyFont="1" applyBorder="1" applyAlignment="1">
      <alignment horizontal="centerContinuous" vertical="center" wrapText="1"/>
    </xf>
    <xf numFmtId="38" fontId="46" fillId="0" borderId="0" xfId="49" applyFont="1" applyAlignment="1">
      <alignment vertical="center"/>
    </xf>
    <xf numFmtId="38" fontId="47" fillId="0" borderId="0" xfId="49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38" fontId="47" fillId="0" borderId="12" xfId="49" applyFont="1" applyBorder="1" applyAlignment="1">
      <alignment vertical="center"/>
    </xf>
    <xf numFmtId="38" fontId="47" fillId="0" borderId="13" xfId="49" applyFont="1" applyBorder="1" applyAlignment="1">
      <alignment vertical="center"/>
    </xf>
    <xf numFmtId="3" fontId="47" fillId="0" borderId="14" xfId="0" applyNumberFormat="1" applyFont="1" applyBorder="1" applyAlignment="1">
      <alignment horizontal="right" wrapText="1"/>
    </xf>
    <xf numFmtId="3" fontId="47" fillId="0" borderId="0" xfId="0" applyNumberFormat="1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0" fontId="46" fillId="0" borderId="11" xfId="0" applyFont="1" applyBorder="1" applyAlignment="1">
      <alignment horizontal="center" vertical="center" wrapText="1"/>
    </xf>
    <xf numFmtId="38" fontId="46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38" fontId="46" fillId="0" borderId="13" xfId="49" applyFont="1" applyBorder="1" applyAlignment="1">
      <alignment vertical="center"/>
    </xf>
    <xf numFmtId="3" fontId="47" fillId="0" borderId="14" xfId="0" applyNumberFormat="1" applyFont="1" applyFill="1" applyBorder="1" applyAlignment="1">
      <alignment horizontal="right" wrapText="1"/>
    </xf>
    <xf numFmtId="3" fontId="47" fillId="0" borderId="0" xfId="0" applyNumberFormat="1" applyFont="1" applyFill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38" fontId="4" fillId="0" borderId="0" xfId="49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46" fillId="0" borderId="15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right" wrapText="1"/>
    </xf>
    <xf numFmtId="3" fontId="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38" fontId="4" fillId="0" borderId="15" xfId="49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181" fontId="4" fillId="0" borderId="0" xfId="0" applyNumberFormat="1" applyFont="1" applyBorder="1" applyAlignment="1">
      <alignment horizontal="right" wrapText="1"/>
    </xf>
    <xf numFmtId="181" fontId="4" fillId="0" borderId="15" xfId="0" applyNumberFormat="1" applyFont="1" applyBorder="1" applyAlignment="1">
      <alignment horizontal="right" wrapText="1"/>
    </xf>
    <xf numFmtId="0" fontId="49" fillId="0" borderId="0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3" fontId="46" fillId="0" borderId="0" xfId="0" applyNumberFormat="1" applyFont="1" applyAlignment="1">
      <alignment vertical="center"/>
    </xf>
    <xf numFmtId="38" fontId="46" fillId="0" borderId="12" xfId="49" applyFont="1" applyFill="1" applyBorder="1" applyAlignment="1">
      <alignment vertical="center"/>
    </xf>
    <xf numFmtId="38" fontId="46" fillId="0" borderId="13" xfId="49" applyFont="1" applyFill="1" applyBorder="1" applyAlignment="1">
      <alignment vertical="center"/>
    </xf>
    <xf numFmtId="0" fontId="47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5" fillId="0" borderId="0" xfId="0" applyFont="1" applyFill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top" wrapText="1"/>
    </xf>
    <xf numFmtId="0" fontId="46" fillId="0" borderId="20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176" fontId="46" fillId="0" borderId="19" xfId="0" applyNumberFormat="1" applyFont="1" applyBorder="1" applyAlignment="1">
      <alignment horizontal="center" vertical="top" wrapText="1"/>
    </xf>
    <xf numFmtId="176" fontId="46" fillId="0" borderId="20" xfId="0" applyNumberFormat="1" applyFont="1" applyBorder="1" applyAlignment="1">
      <alignment horizontal="center" vertical="top" wrapText="1"/>
    </xf>
    <xf numFmtId="176" fontId="46" fillId="0" borderId="21" xfId="0" applyNumberFormat="1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20" fontId="46" fillId="0" borderId="0" xfId="0" applyNumberFormat="1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tabSelected="1" zoomScaleSheetLayoutView="70" zoomScalePageLayoutView="0" workbookViewId="0" topLeftCell="A31">
      <selection activeCell="A46" sqref="A46"/>
    </sheetView>
  </sheetViews>
  <sheetFormatPr defaultColWidth="10.625" defaultRowHeight="14.25" customHeight="1"/>
  <cols>
    <col min="1" max="1" width="11.625" style="2" customWidth="1"/>
    <col min="2" max="2" width="10.625" style="2" customWidth="1"/>
    <col min="3" max="16384" width="10.625" style="2" customWidth="1"/>
  </cols>
  <sheetData>
    <row r="1" spans="1:13" s="1" customFormat="1" ht="19.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4.25" customHeight="1">
      <c r="A2" s="61" t="s">
        <v>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4.25" customHeight="1">
      <c r="A3" s="58" t="s">
        <v>9</v>
      </c>
      <c r="B3" s="62" t="s">
        <v>51</v>
      </c>
      <c r="C3" s="63"/>
      <c r="D3" s="63"/>
      <c r="E3" s="63"/>
      <c r="F3" s="63"/>
      <c r="G3" s="63"/>
      <c r="H3" s="63"/>
      <c r="I3" s="63"/>
      <c r="J3" s="63"/>
      <c r="K3" s="63"/>
      <c r="L3" s="64"/>
      <c r="M3" s="52" t="s">
        <v>52</v>
      </c>
    </row>
    <row r="4" spans="1:13" ht="14.25" customHeight="1">
      <c r="A4" s="59"/>
      <c r="B4" s="52" t="s">
        <v>8</v>
      </c>
      <c r="C4" s="55" t="s">
        <v>12</v>
      </c>
      <c r="D4" s="56"/>
      <c r="E4" s="56"/>
      <c r="F4" s="57"/>
      <c r="G4" s="55" t="s">
        <v>13</v>
      </c>
      <c r="H4" s="56"/>
      <c r="I4" s="56"/>
      <c r="J4" s="51" t="s">
        <v>19</v>
      </c>
      <c r="K4" s="51" t="s">
        <v>20</v>
      </c>
      <c r="L4" s="51" t="s">
        <v>21</v>
      </c>
      <c r="M4" s="53"/>
    </row>
    <row r="5" spans="1:13" ht="14.25" customHeight="1">
      <c r="A5" s="59"/>
      <c r="B5" s="53"/>
      <c r="C5" s="51" t="s">
        <v>11</v>
      </c>
      <c r="D5" s="51" t="s">
        <v>22</v>
      </c>
      <c r="E5" s="51" t="s">
        <v>23</v>
      </c>
      <c r="F5" s="51" t="s">
        <v>24</v>
      </c>
      <c r="G5" s="51" t="s">
        <v>15</v>
      </c>
      <c r="H5" s="51" t="s">
        <v>22</v>
      </c>
      <c r="I5" s="51" t="s">
        <v>23</v>
      </c>
      <c r="J5" s="51"/>
      <c r="K5" s="51"/>
      <c r="L5" s="51"/>
      <c r="M5" s="53"/>
    </row>
    <row r="6" spans="1:13" ht="14.25" customHeight="1">
      <c r="A6" s="60"/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4"/>
    </row>
    <row r="7" spans="1:13" ht="14.25" customHeight="1">
      <c r="A7" s="3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5" ht="14.25" customHeight="1">
      <c r="A8" s="40" t="s">
        <v>48</v>
      </c>
      <c r="B8" s="11">
        <v>47862</v>
      </c>
      <c r="C8" s="7">
        <v>4312</v>
      </c>
      <c r="D8" s="12">
        <v>1556</v>
      </c>
      <c r="E8" s="12">
        <v>2668</v>
      </c>
      <c r="F8" s="13">
        <v>88</v>
      </c>
      <c r="G8" s="7">
        <v>42154</v>
      </c>
      <c r="H8" s="12">
        <v>19196</v>
      </c>
      <c r="I8" s="12">
        <v>22958</v>
      </c>
      <c r="J8" s="13">
        <v>201</v>
      </c>
      <c r="K8" s="12">
        <v>994</v>
      </c>
      <c r="L8" s="13">
        <v>201</v>
      </c>
      <c r="M8" s="12">
        <v>2488</v>
      </c>
      <c r="N8" s="44"/>
      <c r="O8" s="44"/>
    </row>
    <row r="9" spans="1:13" ht="14.25" customHeight="1">
      <c r="A9" s="41">
        <v>28</v>
      </c>
      <c r="B9" s="11">
        <v>47807</v>
      </c>
      <c r="C9" s="7">
        <v>4359</v>
      </c>
      <c r="D9" s="12">
        <v>1594</v>
      </c>
      <c r="E9" s="12">
        <v>2678</v>
      </c>
      <c r="F9" s="13">
        <v>87</v>
      </c>
      <c r="G9" s="7">
        <v>42034</v>
      </c>
      <c r="H9" s="12">
        <v>19518</v>
      </c>
      <c r="I9" s="12">
        <v>22516</v>
      </c>
      <c r="J9" s="13">
        <v>201</v>
      </c>
      <c r="K9" s="12">
        <v>1008</v>
      </c>
      <c r="L9" s="13">
        <v>205</v>
      </c>
      <c r="M9" s="12">
        <v>2462</v>
      </c>
    </row>
    <row r="10" spans="1:13" ht="14.25" customHeight="1">
      <c r="A10" s="41">
        <v>29</v>
      </c>
      <c r="B10" s="11">
        <v>47433</v>
      </c>
      <c r="C10" s="7">
        <v>4406</v>
      </c>
      <c r="D10" s="12">
        <v>1626</v>
      </c>
      <c r="E10" s="12">
        <v>2692</v>
      </c>
      <c r="F10" s="13">
        <v>88</v>
      </c>
      <c r="G10" s="7">
        <v>41579</v>
      </c>
      <c r="H10" s="12">
        <v>19631</v>
      </c>
      <c r="I10" s="12">
        <v>21948</v>
      </c>
      <c r="J10" s="13">
        <v>200</v>
      </c>
      <c r="K10" s="12">
        <v>1032</v>
      </c>
      <c r="L10" s="13">
        <v>216</v>
      </c>
      <c r="M10" s="12">
        <v>2465</v>
      </c>
    </row>
    <row r="11" spans="1:13" ht="14.25" customHeight="1">
      <c r="A11" s="42">
        <v>30</v>
      </c>
      <c r="B11" s="20">
        <v>47136</v>
      </c>
      <c r="C11" s="21">
        <v>4415</v>
      </c>
      <c r="D11" s="22">
        <v>1672</v>
      </c>
      <c r="E11" s="22">
        <v>2660</v>
      </c>
      <c r="F11" s="23">
        <v>83</v>
      </c>
      <c r="G11" s="21">
        <v>41232</v>
      </c>
      <c r="H11" s="22">
        <v>19864</v>
      </c>
      <c r="I11" s="22">
        <v>21368</v>
      </c>
      <c r="J11" s="23">
        <v>200</v>
      </c>
      <c r="K11" s="22">
        <v>1066</v>
      </c>
      <c r="L11" s="23">
        <v>223</v>
      </c>
      <c r="M11" s="22">
        <v>2516</v>
      </c>
    </row>
    <row r="12" spans="1:13" ht="14.25" customHeight="1">
      <c r="A12" s="30" t="s">
        <v>49</v>
      </c>
      <c r="B12" s="35">
        <v>46433</v>
      </c>
      <c r="C12" s="36">
        <v>4450</v>
      </c>
      <c r="D12" s="32">
        <v>1685</v>
      </c>
      <c r="E12" s="32">
        <v>2670</v>
      </c>
      <c r="F12" s="33">
        <v>95</v>
      </c>
      <c r="G12" s="36">
        <v>40489</v>
      </c>
      <c r="H12" s="32">
        <v>19886</v>
      </c>
      <c r="I12" s="32">
        <v>20603</v>
      </c>
      <c r="J12" s="33">
        <v>188</v>
      </c>
      <c r="K12" s="32">
        <v>1072</v>
      </c>
      <c r="L12" s="33">
        <v>234</v>
      </c>
      <c r="M12" s="32">
        <v>2545</v>
      </c>
    </row>
    <row r="13" ht="14.25" customHeight="1">
      <c r="A13" s="2" t="s">
        <v>25</v>
      </c>
    </row>
    <row r="14" spans="1:12" ht="14.25" customHeight="1">
      <c r="A14" s="2" t="s">
        <v>26</v>
      </c>
      <c r="L14" s="15"/>
    </row>
    <row r="16" ht="14.25" customHeight="1">
      <c r="H16" s="44"/>
    </row>
    <row r="17" spans="1:17" s="1" customFormat="1" ht="19.5" customHeight="1">
      <c r="A17" s="50" t="s">
        <v>27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8" ht="14.25" customHeight="1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  <row r="19" spans="1:18" ht="14.25" customHeight="1">
      <c r="A19" s="58" t="s">
        <v>9</v>
      </c>
      <c r="B19" s="68" t="s">
        <v>8</v>
      </c>
      <c r="C19" s="65" t="s">
        <v>28</v>
      </c>
      <c r="D19" s="66"/>
      <c r="E19" s="66"/>
      <c r="F19" s="66"/>
      <c r="G19" s="67"/>
      <c r="H19" s="65" t="s">
        <v>29</v>
      </c>
      <c r="I19" s="66"/>
      <c r="J19" s="66"/>
      <c r="K19" s="66"/>
      <c r="L19" s="66"/>
      <c r="M19" s="66"/>
      <c r="N19" s="67"/>
      <c r="O19" s="66" t="s">
        <v>30</v>
      </c>
      <c r="P19" s="66"/>
      <c r="Q19" s="67"/>
      <c r="R19" s="58" t="s">
        <v>10</v>
      </c>
    </row>
    <row r="20" spans="1:18" ht="14.25" customHeight="1">
      <c r="A20" s="59"/>
      <c r="B20" s="68"/>
      <c r="C20" s="68" t="s">
        <v>8</v>
      </c>
      <c r="D20" s="51" t="s">
        <v>31</v>
      </c>
      <c r="E20" s="51" t="s">
        <v>32</v>
      </c>
      <c r="F20" s="51" t="s">
        <v>33</v>
      </c>
      <c r="G20" s="51" t="s">
        <v>0</v>
      </c>
      <c r="H20" s="68" t="s">
        <v>8</v>
      </c>
      <c r="I20" s="51" t="s">
        <v>34</v>
      </c>
      <c r="J20" s="51" t="s">
        <v>35</v>
      </c>
      <c r="K20" s="51" t="s">
        <v>36</v>
      </c>
      <c r="L20" s="51"/>
      <c r="M20" s="71" t="s">
        <v>37</v>
      </c>
      <c r="N20" s="72"/>
      <c r="O20" s="68" t="s">
        <v>8</v>
      </c>
      <c r="P20" s="69" t="s">
        <v>38</v>
      </c>
      <c r="Q20" s="69" t="s">
        <v>39</v>
      </c>
      <c r="R20" s="59"/>
    </row>
    <row r="21" spans="1:18" ht="14.25" customHeight="1">
      <c r="A21" s="60"/>
      <c r="B21" s="68"/>
      <c r="C21" s="68"/>
      <c r="D21" s="51"/>
      <c r="E21" s="51"/>
      <c r="F21" s="51"/>
      <c r="G21" s="51"/>
      <c r="H21" s="68"/>
      <c r="I21" s="51"/>
      <c r="J21" s="51"/>
      <c r="K21" s="14" t="s">
        <v>40</v>
      </c>
      <c r="L21" s="5" t="s">
        <v>41</v>
      </c>
      <c r="M21" s="14" t="s">
        <v>40</v>
      </c>
      <c r="N21" s="5" t="s">
        <v>41</v>
      </c>
      <c r="O21" s="68"/>
      <c r="P21" s="70"/>
      <c r="Q21" s="70"/>
      <c r="R21" s="60"/>
    </row>
    <row r="22" spans="1:17" ht="14.25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8" ht="14.25" customHeight="1">
      <c r="A23" s="41" t="s">
        <v>50</v>
      </c>
      <c r="B23" s="11">
        <f>C23+H23+O23+R23</f>
        <v>40843</v>
      </c>
      <c r="C23" s="12">
        <f>D23+E23+F23+G23</f>
        <v>8718</v>
      </c>
      <c r="D23" s="12">
        <v>6020</v>
      </c>
      <c r="E23" s="13">
        <v>775</v>
      </c>
      <c r="F23" s="12">
        <v>1822</v>
      </c>
      <c r="G23" s="13">
        <v>101</v>
      </c>
      <c r="H23" s="12">
        <f>I23+J23+K23+L23+M23+N23</f>
        <v>29413</v>
      </c>
      <c r="I23" s="12">
        <v>2153</v>
      </c>
      <c r="J23" s="13">
        <v>0</v>
      </c>
      <c r="K23" s="13">
        <v>0</v>
      </c>
      <c r="L23" s="12">
        <v>21361</v>
      </c>
      <c r="M23" s="13">
        <v>238</v>
      </c>
      <c r="N23" s="12">
        <v>5661</v>
      </c>
      <c r="O23" s="13">
        <f>P23+Q23</f>
        <v>390</v>
      </c>
      <c r="P23" s="13">
        <v>191</v>
      </c>
      <c r="Q23" s="13">
        <v>199</v>
      </c>
      <c r="R23" s="12">
        <v>2322</v>
      </c>
    </row>
    <row r="24" spans="1:18" ht="14.25" customHeight="1">
      <c r="A24" s="41">
        <v>29</v>
      </c>
      <c r="B24" s="11">
        <f>C24+H24+O24+R24</f>
        <v>41017</v>
      </c>
      <c r="C24" s="12">
        <f>D24+E24+F24+G24</f>
        <v>8558</v>
      </c>
      <c r="D24" s="12">
        <v>5760</v>
      </c>
      <c r="E24" s="13">
        <v>778</v>
      </c>
      <c r="F24" s="12">
        <v>1920</v>
      </c>
      <c r="G24" s="13">
        <v>100</v>
      </c>
      <c r="H24" s="12">
        <f>I24+J24+K24+L24+M24+N24</f>
        <v>29776</v>
      </c>
      <c r="I24" s="12">
        <v>2132</v>
      </c>
      <c r="J24" s="13">
        <v>0</v>
      </c>
      <c r="K24" s="13">
        <v>0</v>
      </c>
      <c r="L24" s="12">
        <v>21729</v>
      </c>
      <c r="M24" s="13">
        <v>245</v>
      </c>
      <c r="N24" s="12">
        <v>5670</v>
      </c>
      <c r="O24" s="13">
        <f>P24+Q24</f>
        <v>392</v>
      </c>
      <c r="P24" s="13">
        <v>191</v>
      </c>
      <c r="Q24" s="13">
        <v>201</v>
      </c>
      <c r="R24" s="12">
        <v>2291</v>
      </c>
    </row>
    <row r="25" spans="1:18" ht="14.25" customHeight="1">
      <c r="A25" s="42">
        <v>30</v>
      </c>
      <c r="B25" s="20">
        <f>C25+H25+O25+R25</f>
        <v>41110</v>
      </c>
      <c r="C25" s="22">
        <f>D25+E25+F25+G25</f>
        <v>8353</v>
      </c>
      <c r="D25" s="22">
        <v>5523</v>
      </c>
      <c r="E25" s="23">
        <v>741</v>
      </c>
      <c r="F25" s="22">
        <v>1979</v>
      </c>
      <c r="G25" s="23">
        <v>110</v>
      </c>
      <c r="H25" s="22">
        <f>I25+J25+K25+L25+M25+N25</f>
        <v>30078</v>
      </c>
      <c r="I25" s="22">
        <v>2199</v>
      </c>
      <c r="J25" s="23">
        <v>0</v>
      </c>
      <c r="K25" s="23">
        <v>0</v>
      </c>
      <c r="L25" s="22">
        <v>22057</v>
      </c>
      <c r="M25" s="23">
        <v>237</v>
      </c>
      <c r="N25" s="22">
        <v>5585</v>
      </c>
      <c r="O25" s="23">
        <f>P25+Q25</f>
        <v>387</v>
      </c>
      <c r="P25" s="23">
        <v>188</v>
      </c>
      <c r="Q25" s="23">
        <v>199</v>
      </c>
      <c r="R25" s="22">
        <v>2292</v>
      </c>
    </row>
    <row r="26" spans="1:18" ht="14.25" customHeight="1">
      <c r="A26" s="37" t="s">
        <v>49</v>
      </c>
      <c r="B26" s="20">
        <f>+C26+H26+O26+R26</f>
        <v>42098</v>
      </c>
      <c r="C26" s="22">
        <f>SUM(D26:G26)</f>
        <v>8258</v>
      </c>
      <c r="D26" s="22">
        <v>5298</v>
      </c>
      <c r="E26" s="23">
        <v>754</v>
      </c>
      <c r="F26" s="22">
        <v>2104</v>
      </c>
      <c r="G26" s="23">
        <v>102</v>
      </c>
      <c r="H26" s="22">
        <f>SUM(I26:N26)</f>
        <v>31045</v>
      </c>
      <c r="I26" s="22">
        <v>2209</v>
      </c>
      <c r="J26" s="23">
        <v>0</v>
      </c>
      <c r="K26" s="23">
        <v>0</v>
      </c>
      <c r="L26" s="22">
        <v>22847</v>
      </c>
      <c r="M26" s="23">
        <v>262</v>
      </c>
      <c r="N26" s="22">
        <v>5727</v>
      </c>
      <c r="O26" s="38">
        <f>SUM(P26:Q26)</f>
        <v>419</v>
      </c>
      <c r="P26" s="23">
        <v>205</v>
      </c>
      <c r="Q26" s="23">
        <v>214</v>
      </c>
      <c r="R26" s="22">
        <v>2376</v>
      </c>
    </row>
    <row r="27" spans="1:18" ht="14.25" customHeight="1">
      <c r="A27" s="43">
        <v>2</v>
      </c>
      <c r="B27" s="35">
        <f>+C27+H27+O27+R27</f>
        <v>42272</v>
      </c>
      <c r="C27" s="32">
        <f>SUM(D27:G27)</f>
        <v>8159</v>
      </c>
      <c r="D27" s="32">
        <v>5126</v>
      </c>
      <c r="E27" s="33">
        <v>728</v>
      </c>
      <c r="F27" s="32">
        <v>2197</v>
      </c>
      <c r="G27" s="33">
        <v>108</v>
      </c>
      <c r="H27" s="32">
        <f>SUM(I27:N27)</f>
        <v>31286</v>
      </c>
      <c r="I27" s="32">
        <v>2194</v>
      </c>
      <c r="J27" s="33">
        <v>0</v>
      </c>
      <c r="K27" s="33">
        <v>0</v>
      </c>
      <c r="L27" s="32">
        <v>23069</v>
      </c>
      <c r="M27" s="33">
        <v>279</v>
      </c>
      <c r="N27" s="32">
        <v>5744</v>
      </c>
      <c r="O27" s="39">
        <f>SUM(P27:Q27)</f>
        <v>420</v>
      </c>
      <c r="P27" s="33">
        <v>203</v>
      </c>
      <c r="Q27" s="33">
        <v>217</v>
      </c>
      <c r="R27" s="32">
        <v>2407</v>
      </c>
    </row>
    <row r="28" spans="1:17" ht="14.25" customHeight="1">
      <c r="A28" s="2" t="s">
        <v>47</v>
      </c>
      <c r="C28" s="15"/>
      <c r="Q28" s="15"/>
    </row>
    <row r="29" ht="14.25" customHeight="1">
      <c r="A29" s="2" t="s">
        <v>4</v>
      </c>
    </row>
    <row r="30" ht="14.25" customHeight="1">
      <c r="A30" s="2" t="s">
        <v>5</v>
      </c>
    </row>
    <row r="31" ht="14.25" customHeight="1">
      <c r="A31" s="2" t="s">
        <v>6</v>
      </c>
    </row>
    <row r="32" ht="14.25" customHeight="1">
      <c r="A32" s="2" t="s">
        <v>7</v>
      </c>
    </row>
    <row r="33" spans="1:11" ht="14.25" customHeight="1">
      <c r="A33" s="73" t="s">
        <v>42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1:9" ht="14.25" customHeight="1">
      <c r="A34" s="16"/>
      <c r="B34" s="16"/>
      <c r="C34" s="16"/>
      <c r="D34" s="16"/>
      <c r="E34" s="16"/>
      <c r="F34" s="16"/>
      <c r="G34" s="16"/>
      <c r="H34" s="16"/>
      <c r="I34" s="16"/>
    </row>
    <row r="35" spans="1:19" s="1" customFormat="1" ht="19.5" customHeight="1">
      <c r="A35" s="28" t="s">
        <v>43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</row>
    <row r="36" spans="2:13" ht="14.25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M36" s="26" t="s">
        <v>44</v>
      </c>
    </row>
    <row r="37" spans="1:13" ht="14.25" customHeight="1">
      <c r="A37" s="58" t="s">
        <v>17</v>
      </c>
      <c r="B37" s="65" t="s">
        <v>3</v>
      </c>
      <c r="C37" s="66"/>
      <c r="D37" s="67"/>
      <c r="E37" s="65" t="s">
        <v>2</v>
      </c>
      <c r="F37" s="66"/>
      <c r="G37" s="67"/>
      <c r="H37" s="65" t="s">
        <v>45</v>
      </c>
      <c r="I37" s="66"/>
      <c r="J37" s="67"/>
      <c r="K37" s="65" t="s">
        <v>1</v>
      </c>
      <c r="L37" s="66"/>
      <c r="M37" s="67"/>
    </row>
    <row r="38" spans="1:13" ht="14.25" customHeight="1">
      <c r="A38" s="60"/>
      <c r="B38" s="4" t="s">
        <v>15</v>
      </c>
      <c r="C38" s="4" t="s">
        <v>46</v>
      </c>
      <c r="D38" s="4" t="s">
        <v>16</v>
      </c>
      <c r="E38" s="4" t="s">
        <v>15</v>
      </c>
      <c r="F38" s="4" t="s">
        <v>46</v>
      </c>
      <c r="G38" s="4" t="s">
        <v>16</v>
      </c>
      <c r="H38" s="4" t="s">
        <v>15</v>
      </c>
      <c r="I38" s="4" t="s">
        <v>46</v>
      </c>
      <c r="J38" s="4" t="s">
        <v>16</v>
      </c>
      <c r="K38" s="4" t="s">
        <v>15</v>
      </c>
      <c r="L38" s="4" t="s">
        <v>46</v>
      </c>
      <c r="M38" s="4" t="s">
        <v>16</v>
      </c>
    </row>
    <row r="39" spans="1:13" ht="14.25" customHeight="1">
      <c r="A39" s="3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7"/>
    </row>
    <row r="40" spans="1:13" ht="14.25" customHeight="1">
      <c r="A40" s="40" t="s">
        <v>48</v>
      </c>
      <c r="B40" s="18">
        <v>6371</v>
      </c>
      <c r="C40" s="19">
        <v>4407</v>
      </c>
      <c r="D40" s="19">
        <v>1965</v>
      </c>
      <c r="E40" s="19">
        <v>4951</v>
      </c>
      <c r="F40" s="19">
        <v>3273</v>
      </c>
      <c r="G40" s="19">
        <v>1677</v>
      </c>
      <c r="H40" s="19">
        <v>2462</v>
      </c>
      <c r="I40" s="19">
        <v>1746</v>
      </c>
      <c r="J40" s="47">
        <v>715</v>
      </c>
      <c r="K40" s="19">
        <v>2511</v>
      </c>
      <c r="L40" s="19">
        <v>1775</v>
      </c>
      <c r="M40" s="13">
        <v>736</v>
      </c>
    </row>
    <row r="41" spans="1:13" ht="14.25" customHeight="1">
      <c r="A41" s="41">
        <v>28</v>
      </c>
      <c r="B41" s="18">
        <v>6230</v>
      </c>
      <c r="C41" s="19">
        <v>4291</v>
      </c>
      <c r="D41" s="19">
        <v>1939</v>
      </c>
      <c r="E41" s="19">
        <v>4956</v>
      </c>
      <c r="F41" s="19">
        <v>3280</v>
      </c>
      <c r="G41" s="19">
        <v>1675</v>
      </c>
      <c r="H41" s="19">
        <v>2442</v>
      </c>
      <c r="I41" s="19">
        <v>1735</v>
      </c>
      <c r="J41" s="47">
        <v>706</v>
      </c>
      <c r="K41" s="19">
        <v>2458</v>
      </c>
      <c r="L41" s="19">
        <v>1729</v>
      </c>
      <c r="M41" s="13">
        <v>730</v>
      </c>
    </row>
    <row r="42" spans="1:13" ht="14.25" customHeight="1">
      <c r="A42" s="41">
        <v>29</v>
      </c>
      <c r="B42" s="18">
        <v>6028</v>
      </c>
      <c r="C42" s="19">
        <v>4132</v>
      </c>
      <c r="D42" s="19">
        <v>1895</v>
      </c>
      <c r="E42" s="19">
        <v>4969</v>
      </c>
      <c r="F42" s="19">
        <v>3308</v>
      </c>
      <c r="G42" s="19">
        <v>1661</v>
      </c>
      <c r="H42" s="19">
        <v>2409</v>
      </c>
      <c r="I42" s="19">
        <v>1713</v>
      </c>
      <c r="J42" s="47">
        <v>696</v>
      </c>
      <c r="K42" s="19">
        <v>2415</v>
      </c>
      <c r="L42" s="19">
        <v>1705</v>
      </c>
      <c r="M42" s="13">
        <v>709</v>
      </c>
    </row>
    <row r="43" spans="1:14" ht="14.25" customHeight="1">
      <c r="A43" s="42">
        <v>30</v>
      </c>
      <c r="B43" s="25">
        <v>5948</v>
      </c>
      <c r="C43" s="24">
        <v>4083</v>
      </c>
      <c r="D43" s="24">
        <v>1866</v>
      </c>
      <c r="E43" s="24">
        <v>4977</v>
      </c>
      <c r="F43" s="24">
        <v>3327</v>
      </c>
      <c r="G43" s="24">
        <v>1650</v>
      </c>
      <c r="H43" s="24">
        <v>2393</v>
      </c>
      <c r="I43" s="24">
        <v>1706</v>
      </c>
      <c r="J43" s="48">
        <v>688</v>
      </c>
      <c r="K43" s="24">
        <v>2371</v>
      </c>
      <c r="L43" s="24">
        <v>1658</v>
      </c>
      <c r="M43" s="23">
        <v>714</v>
      </c>
      <c r="N43" s="8"/>
    </row>
    <row r="44" spans="1:13" ht="14.25" customHeight="1">
      <c r="A44" s="30" t="s">
        <v>49</v>
      </c>
      <c r="B44" s="31">
        <v>5897</v>
      </c>
      <c r="C44" s="34">
        <v>4111</v>
      </c>
      <c r="D44" s="34">
        <v>1786</v>
      </c>
      <c r="E44" s="34">
        <v>4911</v>
      </c>
      <c r="F44" s="34">
        <v>3306</v>
      </c>
      <c r="G44" s="34">
        <v>1605</v>
      </c>
      <c r="H44" s="34">
        <v>2376</v>
      </c>
      <c r="I44" s="34">
        <v>1708</v>
      </c>
      <c r="J44" s="49">
        <v>668</v>
      </c>
      <c r="K44" s="34">
        <v>2324</v>
      </c>
      <c r="L44" s="34">
        <v>1628</v>
      </c>
      <c r="M44" s="33">
        <v>696</v>
      </c>
    </row>
    <row r="45" ht="14.25" customHeight="1">
      <c r="A45" s="2" t="s">
        <v>25</v>
      </c>
    </row>
    <row r="46" spans="1:8" ht="14.25" customHeight="1">
      <c r="A46" s="29"/>
      <c r="B46" s="29"/>
      <c r="C46" s="29"/>
      <c r="D46" s="29"/>
      <c r="E46" s="29"/>
      <c r="F46" s="29"/>
      <c r="G46" s="29"/>
      <c r="H46" s="29"/>
    </row>
  </sheetData>
  <sheetProtection/>
  <mergeCells count="45">
    <mergeCell ref="K37:M37"/>
    <mergeCell ref="A33:K33"/>
    <mergeCell ref="B37:D37"/>
    <mergeCell ref="E37:G37"/>
    <mergeCell ref="H37:J37"/>
    <mergeCell ref="R19:R21"/>
    <mergeCell ref="Q20:Q21"/>
    <mergeCell ref="A37:A38"/>
    <mergeCell ref="O19:Q19"/>
    <mergeCell ref="C20:C21"/>
    <mergeCell ref="D20:D21"/>
    <mergeCell ref="E20:E21"/>
    <mergeCell ref="F20:F21"/>
    <mergeCell ref="M20:N20"/>
    <mergeCell ref="K20:L20"/>
    <mergeCell ref="O20:O21"/>
    <mergeCell ref="H19:N19"/>
    <mergeCell ref="A17:Q17"/>
    <mergeCell ref="A19:A21"/>
    <mergeCell ref="C5:C6"/>
    <mergeCell ref="G5:G6"/>
    <mergeCell ref="B19:B21"/>
    <mergeCell ref="G20:G21"/>
    <mergeCell ref="H20:H21"/>
    <mergeCell ref="P20:P21"/>
    <mergeCell ref="F5:F6"/>
    <mergeCell ref="I20:I21"/>
    <mergeCell ref="J20:J21"/>
    <mergeCell ref="A2:M2"/>
    <mergeCell ref="B3:L3"/>
    <mergeCell ref="M3:M6"/>
    <mergeCell ref="G4:I4"/>
    <mergeCell ref="E5:E6"/>
    <mergeCell ref="C19:G19"/>
    <mergeCell ref="A18:R18"/>
    <mergeCell ref="A1:M1"/>
    <mergeCell ref="J4:J6"/>
    <mergeCell ref="D5:D6"/>
    <mergeCell ref="L4:L6"/>
    <mergeCell ref="B4:B6"/>
    <mergeCell ref="C4:F4"/>
    <mergeCell ref="K4:K6"/>
    <mergeCell ref="A3:A6"/>
    <mergeCell ref="H5:H6"/>
    <mergeCell ref="I5:I6"/>
  </mergeCells>
  <printOptions/>
  <pageMargins left="0.5118110236220472" right="0.4330708661417323" top="0.1968503937007874" bottom="0.1968503937007874" header="0.15748031496062992" footer="0.15748031496062992"/>
  <pageSetup horizontalDpi="600" verticalDpi="600" orientation="landscape" paperSize="9" scale="69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2016-11-15T05:40:13Z</dcterms:created>
  <dcterms:modified xsi:type="dcterms:W3CDTF">2022-01-17T07:53:21Z</dcterms:modified>
  <cp:category/>
  <cp:version/>
  <cp:contentType/>
  <cp:contentStatus/>
</cp:coreProperties>
</file>