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744"/>
  </bookViews>
  <sheets>
    <sheet name="はじめに入力しましょう" sheetId="6" r:id="rId1"/>
    <sheet name="細かい科目を設定しましょう" sheetId="5" r:id="rId2"/>
    <sheet name="会計簿" sheetId="1" r:id="rId3"/>
    <sheet name="収入証・支払証（連番入力→印刷）" sheetId="3" r:id="rId4"/>
    <sheet name="実績報告書" sheetId="8" r:id="rId5"/>
    <sheet name="活動状況報告書" sheetId="9" r:id="rId6"/>
    <sheet name="決算書" sheetId="4" r:id="rId7"/>
    <sheet name="交付申請書" sheetId="10" r:id="rId8"/>
    <sheet name="年間事業計画書" sheetId="11" r:id="rId9"/>
    <sheet name="予算書" sheetId="7" r:id="rId10"/>
    <sheet name="データ（編集しないで）" sheetId="2" state="hidden" r:id="rId11"/>
    <sheet name="口座振込依頼書" sheetId="12" r:id="rId12"/>
    <sheet name="委任状" sheetId="13" r:id="rId13"/>
    <sheet name="会員名簿" sheetId="14" r:id="rId14"/>
  </sheets>
  <definedNames>
    <definedName name="_xlnm.Print_Titles" localSheetId="2">会計簿!$1:$2</definedName>
    <definedName name="_xlnm.Print_Area" localSheetId="2">会計簿!$A$1:$M$303</definedName>
    <definedName name="_xlnm.Print_Area" localSheetId="3">'収入証・支払証（連番入力→印刷）'!$A$7:$N$38</definedName>
    <definedName name="_xlnm.Print_Area" localSheetId="6">決算書!$A$1:$U$92</definedName>
    <definedName name="_xlnm.Print_Area" localSheetId="9">予算書!$A$1:$U$90</definedName>
    <definedName name="_xlnm.Print_Area" localSheetId="13">会員名簿!$A$1:$J$208</definedName>
    <definedName name="_xlnm.Print_Titles" localSheetId="13">会員名簿!$1:$7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<sst xmlns="http://schemas.openxmlformats.org/spreadsheetml/2006/main" xmlns:r="http://schemas.openxmlformats.org/officeDocument/2006/relationships" count="252" uniqueCount="252">
  <si>
    <t>枝番</t>
    <rPh sb="0" eb="2">
      <t>えだばん</t>
    </rPh>
    <phoneticPr fontId="1" type="Hiragana"/>
  </si>
  <si>
    <t>月</t>
    <rPh sb="0" eb="1">
      <t>つき</t>
    </rPh>
    <phoneticPr fontId="1" type="Hiragana"/>
  </si>
  <si>
    <t>令和７年度予算額（ア）</t>
    <rPh sb="0" eb="2">
      <t>れいわ</t>
    </rPh>
    <rPh sb="3" eb="5">
      <t>ねんど</t>
    </rPh>
    <rPh sb="5" eb="8">
      <t>よさん</t>
    </rPh>
    <phoneticPr fontId="1" type="Hiragana"/>
  </si>
  <si>
    <t>青梅市高齢者クラブ補助金を下記の振込口座にお振込みください。</t>
    <rPh sb="0" eb="6">
      <t>おうめしこうれいしゃ</t>
    </rPh>
    <rPh sb="13" eb="15">
      <t>かき</t>
    </rPh>
    <rPh sb="16" eb="21">
      <t>ふりこみこ</t>
    </rPh>
    <rPh sb="22" eb="24">
      <t>ふりこ</t>
    </rPh>
    <phoneticPr fontId="1" type="Hiragana"/>
  </si>
  <si>
    <t>￥</t>
  </si>
  <si>
    <t>枝番名称</t>
    <rPh sb="0" eb="4">
      <t>えだば</t>
    </rPh>
    <phoneticPr fontId="1" type="Hiragana"/>
  </si>
  <si>
    <t>収支区分</t>
    <rPh sb="0" eb="4">
      <t>しゅうし</t>
    </rPh>
    <phoneticPr fontId="1" type="Hiragana"/>
  </si>
  <si>
    <t>○</t>
  </si>
  <si>
    <t>収入金額</t>
    <rPh sb="0" eb="4">
      <t>しゅうに</t>
    </rPh>
    <phoneticPr fontId="1" type="Hiragana"/>
  </si>
  <si>
    <t>連番</t>
    <rPh sb="0" eb="2">
      <t>れんばん</t>
    </rPh>
    <phoneticPr fontId="1" type="Hiragana"/>
  </si>
  <si>
    <t>収支区分</t>
    <rPh sb="0" eb="2">
      <t>しゅうし</t>
    </rPh>
    <rPh sb="2" eb="4">
      <t>くぶん</t>
    </rPh>
    <phoneticPr fontId="1" type="Hiragana"/>
  </si>
  <si>
    <t>日</t>
    <rPh sb="0" eb="1">
      <t>ひ</t>
    </rPh>
    <phoneticPr fontId="1" type="Hiragana"/>
  </si>
  <si>
    <t>科目名称</t>
    <rPh sb="0" eb="4">
      <t>かもくめ</t>
    </rPh>
    <phoneticPr fontId="1" type="Hiragana"/>
  </si>
  <si>
    <t>支出金額</t>
    <rPh sb="0" eb="4">
      <t>ししゅつ</t>
    </rPh>
    <phoneticPr fontId="1" type="Hiragana"/>
  </si>
  <si>
    <t>差引残高</t>
    <rPh sb="0" eb="4">
      <t>さしひきざんだか</t>
    </rPh>
    <phoneticPr fontId="1" type="Hiragana"/>
  </si>
  <si>
    <t>男</t>
    <rPh sb="0" eb="1">
      <t>おとこ</t>
    </rPh>
    <phoneticPr fontId="1" type="Hiragana"/>
  </si>
  <si>
    <t>伝票区分</t>
    <rPh sb="0" eb="4">
      <t>でんぴ</t>
    </rPh>
    <phoneticPr fontId="1" type="Hiragana"/>
  </si>
  <si>
    <t>収支番号</t>
    <rPh sb="0" eb="4">
      <t>しゅうし</t>
    </rPh>
    <phoneticPr fontId="1" type="Hiragana"/>
  </si>
  <si>
    <t>　代理人（受任者）</t>
    <rPh sb="1" eb="4">
      <t>だいりにん</t>
    </rPh>
    <rPh sb="5" eb="8">
      <t>じゅ</t>
    </rPh>
    <phoneticPr fontId="1" type="Hiragana"/>
  </si>
  <si>
    <t>社会奉仕活動</t>
    <rPh sb="0" eb="6">
      <t>しゃかいほう</t>
    </rPh>
    <phoneticPr fontId="1" type="Hiragana"/>
  </si>
  <si>
    <t>科目番号</t>
    <rPh sb="0" eb="2">
      <t>かもく</t>
    </rPh>
    <rPh sb="2" eb="4">
      <t>ばんごう</t>
    </rPh>
    <phoneticPr fontId="1" type="Hiragana"/>
  </si>
  <si>
    <t>収入①枝番</t>
    <rPh sb="0" eb="2">
      <t>しゅうにゅう</t>
    </rPh>
    <rPh sb="3" eb="5">
      <t>えだばん</t>
    </rPh>
    <phoneticPr fontId="1" type="Hiragana"/>
  </si>
  <si>
    <t>収入</t>
    <rPh sb="0" eb="2">
      <t>しゅうにゅう</t>
    </rPh>
    <phoneticPr fontId="1" type="Hiragana"/>
  </si>
  <si>
    <t>４その他の社会活動</t>
    <rPh sb="3" eb="4">
      <t>た</t>
    </rPh>
    <rPh sb="5" eb="9">
      <t>しゃかい</t>
    </rPh>
    <phoneticPr fontId="1" type="Hiragana"/>
  </si>
  <si>
    <t>その他の社会活動</t>
    <rPh sb="2" eb="3">
      <t>た</t>
    </rPh>
    <rPh sb="4" eb="8">
      <t>しゃかい</t>
    </rPh>
    <phoneticPr fontId="1" type="Hiragana"/>
  </si>
  <si>
    <t>支出</t>
    <rPh sb="0" eb="2">
      <t>ししゅつ</t>
    </rPh>
    <phoneticPr fontId="1" type="Hiragana"/>
  </si>
  <si>
    <t>収　入　合　計</t>
    <rPh sb="0" eb="1">
      <t>おさむ</t>
    </rPh>
    <rPh sb="2" eb="3">
      <t>いり</t>
    </rPh>
    <rPh sb="4" eb="5">
      <t>ごう</t>
    </rPh>
    <rPh sb="6" eb="7">
      <t>けい</t>
    </rPh>
    <phoneticPr fontId="1" type="Hiragana"/>
  </si>
  <si>
    <t>収入名称</t>
    <rPh sb="0" eb="4">
      <t>しゅうに</t>
    </rPh>
    <phoneticPr fontId="1" type="Hiragana"/>
  </si>
  <si>
    <r>
      <t>７</t>
    </r>
    <r>
      <rPr>
        <sz val="16"/>
        <color theme="1"/>
        <rFont val="游ゴシック"/>
      </rPr>
      <t>年度</t>
    </r>
    <rPh sb="1" eb="3">
      <t>ねんど</t>
    </rPh>
    <phoneticPr fontId="1" type="Hiragana"/>
  </si>
  <si>
    <t>定額分　月24,300円×</t>
    <rPh sb="0" eb="3">
      <t>ていが</t>
    </rPh>
    <rPh sb="4" eb="5">
      <t>つき</t>
    </rPh>
    <rPh sb="11" eb="12">
      <t>えん</t>
    </rPh>
    <phoneticPr fontId="1" type="Hiragana"/>
  </si>
  <si>
    <t>支出名称</t>
    <rPh sb="0" eb="4">
      <t>ししゅつ</t>
    </rPh>
    <phoneticPr fontId="1" type="Hiragana"/>
  </si>
  <si>
    <t>事　　業　　内　　容</t>
    <rPh sb="0" eb="1">
      <t>こと</t>
    </rPh>
    <rPh sb="3" eb="4">
      <t>ごう</t>
    </rPh>
    <rPh sb="6" eb="7">
      <t>うち</t>
    </rPh>
    <rPh sb="9" eb="10">
      <t>よう</t>
    </rPh>
    <phoneticPr fontId="1" type="Hiragana"/>
  </si>
  <si>
    <t>上記のとおり提出します。</t>
    <rPh sb="0" eb="2">
      <t>じょうき</t>
    </rPh>
    <rPh sb="6" eb="8">
      <t>ていしゅつ</t>
    </rPh>
    <phoneticPr fontId="1" type="Hiragana"/>
  </si>
  <si>
    <t>収入③枝番名称</t>
    <rPh sb="0" eb="2">
      <t>しゅうにゅう</t>
    </rPh>
    <rPh sb="3" eb="5">
      <t>えだばん</t>
    </rPh>
    <rPh sb="5" eb="7">
      <t>めいしょう</t>
    </rPh>
    <phoneticPr fontId="1" type="Hiragana"/>
  </si>
  <si>
    <t>会費</t>
    <rPh sb="0" eb="2">
      <t>かいひ</t>
    </rPh>
    <phoneticPr fontId="1" type="Hiragana"/>
  </si>
  <si>
    <t>様式第２号（第６項関係）</t>
    <rPh sb="0" eb="2">
      <t>ようしき</t>
    </rPh>
    <rPh sb="2" eb="3">
      <t>だい</t>
    </rPh>
    <rPh sb="4" eb="5">
      <t>ごう</t>
    </rPh>
    <rPh sb="6" eb="7">
      <t>だい</t>
    </rPh>
    <rPh sb="8" eb="9">
      <t>こう</t>
    </rPh>
    <rPh sb="9" eb="11">
      <t>かんけい</t>
    </rPh>
    <phoneticPr fontId="1" type="Hiragana"/>
  </si>
  <si>
    <t>氏　　　名</t>
    <rPh sb="0" eb="1">
      <t>し</t>
    </rPh>
    <rPh sb="4" eb="5">
      <t>な</t>
    </rPh>
    <phoneticPr fontId="1" type="Hiragana"/>
  </si>
  <si>
    <t>補助金および助成金</t>
    <rPh sb="0" eb="6">
      <t>ほじょきん</t>
    </rPh>
    <rPh sb="6" eb="9">
      <t>じょせいきん</t>
    </rPh>
    <phoneticPr fontId="1" type="Hiragana"/>
  </si>
  <si>
    <t>寄付金</t>
    <rPh sb="0" eb="3">
      <t>きふきん</t>
    </rPh>
    <phoneticPr fontId="1" type="Hiragana"/>
  </si>
  <si>
    <r>
      <t xml:space="preserve">このエクセルのすべてのシートでは
</t>
    </r>
    <r>
      <rPr>
        <b/>
        <sz val="16"/>
        <color rgb="FFFF0000"/>
        <rFont val="游ゴシック"/>
      </rPr>
      <t>黄色い色つきの部分だけ</t>
    </r>
    <r>
      <rPr>
        <sz val="16"/>
        <color theme="1"/>
        <rFont val="游ゴシック"/>
      </rPr>
      <t>を入力してください。
（色のついていない部分は自動的にできあがります。）
まずは↓↓↓の表を完成させましょう。</t>
    </r>
    <rPh sb="17" eb="19">
      <t>きいろ</t>
    </rPh>
    <rPh sb="20" eb="21">
      <t>いろ</t>
    </rPh>
    <rPh sb="24" eb="26">
      <t>ぶ</t>
    </rPh>
    <rPh sb="29" eb="31">
      <t>にゅうりょく</t>
    </rPh>
    <rPh sb="40" eb="41">
      <t>いろ</t>
    </rPh>
    <rPh sb="48" eb="50">
      <t>ぶぶん</t>
    </rPh>
    <rPh sb="51" eb="54">
      <t>じどうてき</t>
    </rPh>
    <rPh sb="73" eb="74">
      <t>ひょう</t>
    </rPh>
    <rPh sb="75" eb="77">
      <t>かんせい</t>
    </rPh>
    <phoneticPr fontId="1" type="Hiragana"/>
  </si>
  <si>
    <t>雑収入</t>
    <rPh sb="0" eb="3">
      <t>ざっしゅうにゅう</t>
    </rPh>
    <phoneticPr fontId="1" type="Hiragana"/>
  </si>
  <si>
    <t>前年度繰越金</t>
    <rPh sb="0" eb="6">
      <t>ぜんねんど</t>
    </rPh>
    <phoneticPr fontId="1" type="Hiragana"/>
  </si>
  <si>
    <t>生きがいを高める活動</t>
    <rPh sb="0" eb="1">
      <t>い</t>
    </rPh>
    <rPh sb="5" eb="8">
      <t>たか</t>
    </rPh>
    <rPh sb="8" eb="10">
      <t>かつどう</t>
    </rPh>
    <phoneticPr fontId="1" type="Hiragana"/>
  </si>
  <si>
    <t>支出済額（エ）</t>
    <rPh sb="0" eb="2">
      <t>ししゅつ</t>
    </rPh>
    <rPh sb="2" eb="4">
      <t>すみがく</t>
    </rPh>
    <phoneticPr fontId="1" type="Hiragana"/>
  </si>
  <si>
    <t>健康を進める活動</t>
    <rPh sb="0" eb="2">
      <t>けんこう</t>
    </rPh>
    <rPh sb="3" eb="4">
      <t>すす</t>
    </rPh>
    <rPh sb="6" eb="8">
      <t>か</t>
    </rPh>
    <phoneticPr fontId="1" type="Hiragana"/>
  </si>
  <si>
    <t>会費を年額で規定している場合はこちらに年額金額と人数を入力してください。</t>
    <rPh sb="0" eb="2">
      <t>かいひ</t>
    </rPh>
    <rPh sb="3" eb="5">
      <t>ねんがく</t>
    </rPh>
    <rPh sb="6" eb="8">
      <t>き</t>
    </rPh>
    <rPh sb="12" eb="15">
      <t>ばあ</t>
    </rPh>
    <rPh sb="19" eb="23">
      <t>ねんが</t>
    </rPh>
    <rPh sb="24" eb="26">
      <t>にんずう</t>
    </rPh>
    <rPh sb="27" eb="29">
      <t>にゅうりょく</t>
    </rPh>
    <phoneticPr fontId="1" type="Hiragana"/>
  </si>
  <si>
    <t>補助対象外</t>
    <rPh sb="0" eb="5">
      <t>ほじょた</t>
    </rPh>
    <phoneticPr fontId="1" type="Hiragana"/>
  </si>
  <si>
    <t>口座番号</t>
    <rPh sb="0" eb="4">
      <t>こうざ</t>
    </rPh>
    <phoneticPr fontId="1" type="Hiragana"/>
  </si>
  <si>
    <t>会長名</t>
    <rPh sb="0" eb="3">
      <t>かいち</t>
    </rPh>
    <phoneticPr fontId="1" type="Hiragana"/>
  </si>
  <si>
    <t>収入①枝番名称</t>
    <rPh sb="0" eb="2">
      <t>しゅうにゅう</t>
    </rPh>
    <rPh sb="3" eb="7">
      <t>えだばんめいしょう</t>
    </rPh>
    <phoneticPr fontId="1" type="Hiragana"/>
  </si>
  <si>
    <t>収入④枝番名称</t>
    <rPh sb="0" eb="2">
      <t>しゅうにゅう</t>
    </rPh>
    <rPh sb="3" eb="7">
      <t>えだばんめいしょう</t>
    </rPh>
    <phoneticPr fontId="1" type="Hiragana"/>
  </si>
  <si>
    <t>内　容</t>
    <rPh sb="0" eb="1">
      <t>うち</t>
    </rPh>
    <rPh sb="2" eb="3">
      <t>よう</t>
    </rPh>
    <phoneticPr fontId="1" type="Hiragana"/>
  </si>
  <si>
    <t>収入②枝番</t>
    <rPh sb="0" eb="2">
      <t>しゅうにゅう</t>
    </rPh>
    <rPh sb="3" eb="5">
      <t>えだばん</t>
    </rPh>
    <phoneticPr fontId="1" type="Hiragana"/>
  </si>
  <si>
    <t>収入②枝番名称</t>
    <rPh sb="0" eb="2">
      <t>しゅうにゅう</t>
    </rPh>
    <rPh sb="3" eb="7">
      <t>えだばんめいしょう</t>
    </rPh>
    <phoneticPr fontId="1" type="Hiragana"/>
  </si>
  <si>
    <t>収入③枝番</t>
    <rPh sb="0" eb="2">
      <t>しゅうにゅう</t>
    </rPh>
    <rPh sb="3" eb="5">
      <t>えだばん</t>
    </rPh>
    <phoneticPr fontId="1" type="Hiragana"/>
  </si>
  <si>
    <t>生きがいを</t>
    <rPh sb="0" eb="1">
      <t>い</t>
    </rPh>
    <phoneticPr fontId="1" type="Hiragana"/>
  </si>
  <si>
    <t>収入④枝番</t>
    <rPh sb="0" eb="2">
      <t>しゅうにゅう</t>
    </rPh>
    <rPh sb="3" eb="5">
      <t>えだばん</t>
    </rPh>
    <phoneticPr fontId="1" type="Hiragana"/>
  </si>
  <si>
    <t>年齢</t>
    <rPh sb="0" eb="2">
      <t>ねんれい</t>
    </rPh>
    <phoneticPr fontId="1" type="Hiragana"/>
  </si>
  <si>
    <t>収入⑤枝番</t>
    <rPh sb="0" eb="2">
      <t>しゅうにゅう</t>
    </rPh>
    <rPh sb="3" eb="5">
      <t>えだばん</t>
    </rPh>
    <phoneticPr fontId="1" type="Hiragana"/>
  </si>
  <si>
    <t>収入⑤枝番名称</t>
    <rPh sb="0" eb="2">
      <t>しゅうにゅう</t>
    </rPh>
    <rPh sb="3" eb="5">
      <t>えだばん</t>
    </rPh>
    <rPh sb="5" eb="7">
      <t>めいしょう</t>
    </rPh>
    <phoneticPr fontId="1" type="Hiragana"/>
  </si>
  <si>
    <t>補助金交付申請書</t>
    <rPh sb="0" eb="3">
      <t>ほじょきん</t>
    </rPh>
    <rPh sb="3" eb="7">
      <t>こうふし</t>
    </rPh>
    <rPh sb="7" eb="8">
      <t>しょ</t>
    </rPh>
    <phoneticPr fontId="1" type="Hiragana"/>
  </si>
  <si>
    <t>会長さん住所</t>
    <rPh sb="0" eb="2">
      <t>かいちょう</t>
    </rPh>
    <rPh sb="4" eb="6">
      <t>じゅうしょ</t>
    </rPh>
    <phoneticPr fontId="1" type="Hiragana"/>
  </si>
  <si>
    <t>　別紙　高齢者クラブ活動状況報告書のとおり</t>
    <rPh sb="1" eb="3">
      <t>べっし</t>
    </rPh>
    <rPh sb="4" eb="10">
      <t>こうれいしゃ</t>
    </rPh>
    <rPh sb="10" eb="17">
      <t>かつどうじ</t>
    </rPh>
    <phoneticPr fontId="1" type="Hiragana"/>
  </si>
  <si>
    <t>令和６年度予算額（エ）</t>
    <rPh sb="0" eb="2">
      <t>れいわ</t>
    </rPh>
    <rPh sb="3" eb="5">
      <t>ねんど</t>
    </rPh>
    <rPh sb="5" eb="7">
      <t>よさん</t>
    </rPh>
    <rPh sb="7" eb="8">
      <t>がく</t>
    </rPh>
    <phoneticPr fontId="1" type="Hiragana"/>
  </si>
  <si>
    <t>２　補助事業等の内容</t>
    <rPh sb="2" eb="8">
      <t>ほじょじ</t>
    </rPh>
    <rPh sb="8" eb="10">
      <t>ないよう</t>
    </rPh>
    <phoneticPr fontId="1" type="Hiragana"/>
  </si>
  <si>
    <t>収入支出差引（オ－カ）残額</t>
    <rPh sb="0" eb="4">
      <t>しゅうに</t>
    </rPh>
    <rPh sb="4" eb="6">
      <t>さしひき</t>
    </rPh>
    <rPh sb="11" eb="13">
      <t>ざんがく</t>
    </rPh>
    <phoneticPr fontId="1" type="Hiragana"/>
  </si>
  <si>
    <t>委任状</t>
    <rPh sb="0" eb="3">
      <t>いにんじょう</t>
    </rPh>
    <phoneticPr fontId="1" type="Hiragana"/>
  </si>
  <si>
    <t>内容</t>
    <rPh sb="0" eb="2">
      <t>ないよう</t>
    </rPh>
    <phoneticPr fontId="1" type="Hiragana"/>
  </si>
  <si>
    <t>会計簿</t>
    <rPh sb="0" eb="3">
      <t>かいけ</t>
    </rPh>
    <phoneticPr fontId="1" type="Hiragana"/>
  </si>
  <si>
    <t>年</t>
    <rPh sb="0" eb="1">
      <t>ねん</t>
    </rPh>
    <phoneticPr fontId="1" type="Hiragana"/>
  </si>
  <si>
    <t>内</t>
    <rPh sb="0" eb="1">
      <t>うち</t>
    </rPh>
    <phoneticPr fontId="1" type="Hiragana"/>
  </si>
  <si>
    <t>店</t>
    <rPh sb="0" eb="1">
      <t>みせ</t>
    </rPh>
    <phoneticPr fontId="1" type="Hiragana"/>
  </si>
  <si>
    <t>定　　例　　活　　動</t>
    <rPh sb="0" eb="1">
      <t>さだ</t>
    </rPh>
    <rPh sb="3" eb="4">
      <t>れい</t>
    </rPh>
    <rPh sb="6" eb="7">
      <t>かつ</t>
    </rPh>
    <rPh sb="9" eb="10">
      <t>どう</t>
    </rPh>
    <phoneticPr fontId="1" type="Hiragana"/>
  </si>
  <si>
    <t>＊　正確に記入してください。</t>
    <rPh sb="2" eb="4">
      <t>せいかく</t>
    </rPh>
    <rPh sb="5" eb="7">
      <t>きにゅう</t>
    </rPh>
    <phoneticPr fontId="1" type="Hiragana"/>
  </si>
  <si>
    <t>年額</t>
    <rPh sb="0" eb="2">
      <t>ねんがく</t>
    </rPh>
    <phoneticPr fontId="1" type="Hiragana"/>
  </si>
  <si>
    <t>人</t>
    <rPh sb="0" eb="1">
      <t>にん</t>
    </rPh>
    <phoneticPr fontId="1" type="Hiragana"/>
  </si>
  <si>
    <t>枝番番号</t>
    <rPh sb="0" eb="2">
      <t>えだばん</t>
    </rPh>
    <rPh sb="2" eb="4">
      <t>ばんごう</t>
    </rPh>
    <phoneticPr fontId="1" type="Hiragana"/>
  </si>
  <si>
    <t>合　　　　　　計</t>
    <rPh sb="0" eb="1">
      <t>ごう</t>
    </rPh>
    <rPh sb="7" eb="8">
      <t>けい</t>
    </rPh>
    <phoneticPr fontId="1" type="Hiragana"/>
  </si>
  <si>
    <t>（オ）</t>
  </si>
  <si>
    <t>令和</t>
    <rPh sb="0" eb="2">
      <t>れいわ</t>
    </rPh>
    <phoneticPr fontId="1" type="Hiragana"/>
  </si>
  <si>
    <t>年度</t>
    <rPh sb="0" eb="2">
      <t>ねんど</t>
    </rPh>
    <phoneticPr fontId="1" type="Hiragana"/>
  </si>
  <si>
    <t>高める活動</t>
    <rPh sb="0" eb="1">
      <t>たか</t>
    </rPh>
    <rPh sb="3" eb="5">
      <t>かつどう</t>
    </rPh>
    <phoneticPr fontId="1" type="Hiragana"/>
  </si>
  <si>
    <t>クラブ名：</t>
  </si>
  <si>
    <t>２生きがいを高める活動</t>
    <rPh sb="1" eb="2">
      <t>い</t>
    </rPh>
    <rPh sb="6" eb="7">
      <t>たか</t>
    </rPh>
    <rPh sb="9" eb="11">
      <t>かつどう</t>
    </rPh>
    <phoneticPr fontId="1" type="Hiragana"/>
  </si>
  <si>
    <t>収支表示</t>
    <rPh sb="0" eb="4">
      <t>しゅうし</t>
    </rPh>
    <phoneticPr fontId="1" type="Hiragana"/>
  </si>
  <si>
    <t>会 長 名</t>
    <rPh sb="0" eb="1">
      <t>かい</t>
    </rPh>
    <rPh sb="2" eb="3">
      <t>ちょう</t>
    </rPh>
    <rPh sb="4" eb="5">
      <t>な</t>
    </rPh>
    <phoneticPr fontId="1" type="Hiragana"/>
  </si>
  <si>
    <t>収入証</t>
    <rPh sb="0" eb="3">
      <t>しゅう</t>
    </rPh>
    <phoneticPr fontId="1" type="Hiragana"/>
  </si>
  <si>
    <t>円　　　　×</t>
    <rPh sb="0" eb="1">
      <t>えん</t>
    </rPh>
    <phoneticPr fontId="1" type="Hiragana"/>
  </si>
  <si>
    <t>支払証</t>
    <rPh sb="0" eb="2">
      <t>しはら</t>
    </rPh>
    <rPh sb="2" eb="3">
      <t>しょう</t>
    </rPh>
    <phoneticPr fontId="1" type="Hiragana"/>
  </si>
  <si>
    <t>決　裁　印</t>
    <rPh sb="0" eb="1">
      <t>けつ</t>
    </rPh>
    <phoneticPr fontId="1" type="Hiragana"/>
  </si>
  <si>
    <t>会　長</t>
    <rPh sb="0" eb="1">
      <t>かい</t>
    </rPh>
    <rPh sb="2" eb="3">
      <t>ちょう</t>
    </rPh>
    <phoneticPr fontId="1" type="Hiragana"/>
  </si>
  <si>
    <t>会　計</t>
    <rPh sb="0" eb="1">
      <t>かい</t>
    </rPh>
    <rPh sb="2" eb="3">
      <t>けい</t>
    </rPh>
    <phoneticPr fontId="1" type="Hiragana"/>
  </si>
  <si>
    <t>訳</t>
    <rPh sb="0" eb="1">
      <t>わけ</t>
    </rPh>
    <phoneticPr fontId="1" type="Hiragana"/>
  </si>
  <si>
    <t>予　算　科　目</t>
    <rPh sb="0" eb="1">
      <t>よ</t>
    </rPh>
    <rPh sb="2" eb="3">
      <t>さん</t>
    </rPh>
    <rPh sb="4" eb="5">
      <t>か</t>
    </rPh>
    <rPh sb="6" eb="7">
      <t>め</t>
    </rPh>
    <phoneticPr fontId="1" type="Hiragana"/>
  </si>
  <si>
    <t>審　査</t>
    <rPh sb="0" eb="1">
      <t>しん</t>
    </rPh>
    <rPh sb="2" eb="3">
      <t>さ</t>
    </rPh>
    <phoneticPr fontId="1" type="Hiragana"/>
  </si>
  <si>
    <t>監　事</t>
    <rPh sb="0" eb="1">
      <t>かん</t>
    </rPh>
    <rPh sb="2" eb="3">
      <t>こと</t>
    </rPh>
    <phoneticPr fontId="1" type="Hiragana"/>
  </si>
  <si>
    <t>摘　要</t>
    <rPh sb="0" eb="1">
      <t>つみ</t>
    </rPh>
    <rPh sb="2" eb="3">
      <t>よう</t>
    </rPh>
    <phoneticPr fontId="1" type="Hiragana"/>
  </si>
  <si>
    <t>金　額</t>
    <rPh sb="0" eb="1">
      <t>かね</t>
    </rPh>
    <rPh sb="2" eb="3">
      <t>がく</t>
    </rPh>
    <phoneticPr fontId="1" type="Hiragana"/>
  </si>
  <si>
    <t>日</t>
    <rPh sb="0" eb="1">
      <t>にち</t>
    </rPh>
    <phoneticPr fontId="1" type="Hiragana"/>
  </si>
  <si>
    <t>月</t>
    <rPh sb="0" eb="1">
      <t>がつ</t>
    </rPh>
    <phoneticPr fontId="1" type="Hiragana"/>
  </si>
  <si>
    <t>４</t>
  </si>
  <si>
    <r>
      <t>⇐</t>
    </r>
    <r>
      <rPr>
        <b/>
        <sz val="16"/>
        <color theme="1"/>
        <rFont val="游ゴシック"/>
      </rPr>
      <t>ここに会計簿の連番を入力してください。</t>
    </r>
    <rPh sb="4" eb="8">
      <t>かいけい</t>
    </rPh>
    <rPh sb="8" eb="10">
      <t>れんばん</t>
    </rPh>
    <rPh sb="11" eb="13">
      <t>にゅうりょく</t>
    </rPh>
    <phoneticPr fontId="1" type="Hiragana"/>
  </si>
  <si>
    <t>伝票区分</t>
    <rPh sb="0" eb="2">
      <t>でんぴょう</t>
    </rPh>
    <rPh sb="2" eb="4">
      <t>くぶん</t>
    </rPh>
    <phoneticPr fontId="1" type="Hiragana"/>
  </si>
  <si>
    <t>４雑収入</t>
    <rPh sb="1" eb="4">
      <t>ざっしゅうにゅう</t>
    </rPh>
    <phoneticPr fontId="1" type="Hiragana"/>
  </si>
  <si>
    <t>様式第７号（第８項関係）</t>
    <rPh sb="0" eb="3">
      <t>ようし</t>
    </rPh>
    <rPh sb="4" eb="5">
      <t>ごう</t>
    </rPh>
    <rPh sb="6" eb="7">
      <t>だい</t>
    </rPh>
    <rPh sb="8" eb="9">
      <t>こう</t>
    </rPh>
    <rPh sb="9" eb="11">
      <t>かんけい</t>
    </rPh>
    <phoneticPr fontId="1" type="Hiragana"/>
  </si>
  <si>
    <t>科目</t>
    <rPh sb="0" eb="2">
      <t>かもく</t>
    </rPh>
    <phoneticPr fontId="1" type="Hiragana"/>
  </si>
  <si>
    <t>補助金および助成金</t>
    <rPh sb="0" eb="3">
      <t>ほじょきん</t>
    </rPh>
    <rPh sb="6" eb="9">
      <t>じょせいきん</t>
    </rPh>
    <phoneticPr fontId="1" type="Hiragana"/>
  </si>
  <si>
    <t>予算額（ア）</t>
    <rPh sb="0" eb="3">
      <t>よさん</t>
    </rPh>
    <phoneticPr fontId="1" type="Hiragana"/>
  </si>
  <si>
    <t>収入済額（イ）</t>
    <rPh sb="0" eb="4">
      <t>しゅうに</t>
    </rPh>
    <phoneticPr fontId="1" type="Hiragana"/>
  </si>
  <si>
    <t>増△減（イｰア）</t>
    <rPh sb="0" eb="1">
      <t>ぞう</t>
    </rPh>
    <rPh sb="2" eb="3">
      <t>げん</t>
    </rPh>
    <phoneticPr fontId="1" type="Hiragana"/>
  </si>
  <si>
    <t>上記のとおり報告します。</t>
    <rPh sb="0" eb="2">
      <t>じょうき</t>
    </rPh>
    <rPh sb="6" eb="8">
      <t>ほうこく</t>
    </rPh>
    <phoneticPr fontId="1" type="Hiragana"/>
  </si>
  <si>
    <t>円</t>
    <rPh sb="0" eb="1">
      <t>えん</t>
    </rPh>
    <phoneticPr fontId="1" type="Hiragana"/>
  </si>
  <si>
    <t>女</t>
    <rPh sb="0" eb="1">
      <t>おんな</t>
    </rPh>
    <phoneticPr fontId="1" type="Hiragana"/>
  </si>
  <si>
    <r>
      <t>内　　　　訳　</t>
    </r>
    <r>
      <rPr>
        <sz val="9"/>
        <color theme="1"/>
        <rFont val="游ゴシック"/>
      </rPr>
      <t>（金額も記入）</t>
    </r>
    <rPh sb="0" eb="1">
      <t>うち</t>
    </rPh>
    <rPh sb="5" eb="6">
      <t>わけ</t>
    </rPh>
    <rPh sb="8" eb="10">
      <t>きんがく</t>
    </rPh>
    <rPh sb="11" eb="13">
      <t>きにゅう</t>
    </rPh>
    <phoneticPr fontId="1" type="Hiragana"/>
  </si>
  <si>
    <t>収　入</t>
    <rPh sb="0" eb="1">
      <t>おさむ</t>
    </rPh>
    <rPh sb="2" eb="3">
      <t>いり</t>
    </rPh>
    <phoneticPr fontId="1" type="Hiragana"/>
  </si>
  <si>
    <t>金融機関</t>
    <rPh sb="0" eb="4">
      <t>きんゆう</t>
    </rPh>
    <phoneticPr fontId="1" type="Hiragana"/>
  </si>
  <si>
    <t>日　　総会　議決・議決予定</t>
    <rPh sb="0" eb="1">
      <t>にち</t>
    </rPh>
    <rPh sb="3" eb="5">
      <t>そうかい</t>
    </rPh>
    <rPh sb="6" eb="8">
      <t>ぎけつ</t>
    </rPh>
    <rPh sb="9" eb="13">
      <t>ぎけつ</t>
    </rPh>
    <phoneticPr fontId="1" type="Hiragana"/>
  </si>
  <si>
    <t>年度途中入退会者分</t>
    <rPh sb="0" eb="4">
      <t>ねんど</t>
    </rPh>
    <rPh sb="4" eb="9">
      <t>にゅうたい</t>
    </rPh>
    <phoneticPr fontId="1" type="Hiragana"/>
  </si>
  <si>
    <t>１人 500円× 会員</t>
    <rPh sb="1" eb="2">
      <t>にん</t>
    </rPh>
    <rPh sb="6" eb="7">
      <t>えん</t>
    </rPh>
    <rPh sb="9" eb="11">
      <t>かいいん</t>
    </rPh>
    <phoneticPr fontId="1" type="Hiragana"/>
  </si>
  <si>
    <t>会費免除者</t>
    <rPh sb="0" eb="5">
      <t>かいひめん</t>
    </rPh>
    <phoneticPr fontId="1" type="Hiragana"/>
  </si>
  <si>
    <t>円×12ヶ月×</t>
    <rPh sb="0" eb="1">
      <t>えん</t>
    </rPh>
    <rPh sb="4" eb="6">
      <t>かげつ</t>
    </rPh>
    <phoneticPr fontId="1" type="Hiragana"/>
  </si>
  <si>
    <t>月額</t>
    <rPh sb="0" eb="2">
      <t>げつがく</t>
    </rPh>
    <phoneticPr fontId="1" type="Hiragana"/>
  </si>
  <si>
    <t>その他</t>
    <rPh sb="2" eb="3">
      <t>た</t>
    </rPh>
    <phoneticPr fontId="1" type="Hiragana"/>
  </si>
  <si>
    <t>人　＝</t>
    <rPh sb="0" eb="1">
      <t>にん</t>
    </rPh>
    <phoneticPr fontId="1" type="Hiragana"/>
  </si>
  <si>
    <t>国・都・市分　月額　22,800円×12ヶ月＝</t>
    <rPh sb="0" eb="1">
      <t>くに</t>
    </rPh>
    <rPh sb="2" eb="3">
      <t>と</t>
    </rPh>
    <rPh sb="4" eb="5">
      <t>し</t>
    </rPh>
    <rPh sb="5" eb="6">
      <t>ぶん</t>
    </rPh>
    <rPh sb="7" eb="9">
      <t>げつがく</t>
    </rPh>
    <rPh sb="16" eb="17">
      <t>えん</t>
    </rPh>
    <rPh sb="20" eb="22">
      <t>かげつ</t>
    </rPh>
    <phoneticPr fontId="1" type="Hiragana"/>
  </si>
  <si>
    <t>また、各クラブの活動に参加していない会費免除者は、</t>
    <rPh sb="3" eb="4">
      <t>かく</t>
    </rPh>
    <rPh sb="8" eb="10">
      <t>かつどう</t>
    </rPh>
    <rPh sb="11" eb="13">
      <t>さんか</t>
    </rPh>
    <rPh sb="18" eb="24">
      <t>かいひめんじ</t>
    </rPh>
    <phoneticPr fontId="1" type="Hiragana"/>
  </si>
  <si>
    <t>市単独分　１クラブ　 1,500円×12ヶ月＝</t>
    <rPh sb="0" eb="4">
      <t>したんど</t>
    </rPh>
    <rPh sb="16" eb="17">
      <t>えん</t>
    </rPh>
    <rPh sb="20" eb="22">
      <t>かげつ</t>
    </rPh>
    <phoneticPr fontId="1" type="Hiragana"/>
  </si>
  <si>
    <t>人＝</t>
    <rPh sb="0" eb="1">
      <t>にん</t>
    </rPh>
    <phoneticPr fontId="1" type="Hiragana"/>
  </si>
  <si>
    <t>６</t>
  </si>
  <si>
    <t>支　出</t>
    <rPh sb="0" eb="1">
      <t>し</t>
    </rPh>
    <rPh sb="2" eb="3">
      <t>しゅつ</t>
    </rPh>
    <phoneticPr fontId="1" type="Hiragana"/>
  </si>
  <si>
    <t>生きがいを
高める活動</t>
    <rPh sb="0" eb="1">
      <t>い</t>
    </rPh>
    <rPh sb="6" eb="7">
      <t>たか</t>
    </rPh>
    <rPh sb="9" eb="11">
      <t>かつどう</t>
    </rPh>
    <phoneticPr fontId="1" type="Hiragana"/>
  </si>
  <si>
    <t>健康を
進める活動</t>
    <rPh sb="0" eb="2">
      <t>けんこう</t>
    </rPh>
    <rPh sb="4" eb="5">
      <t>すす</t>
    </rPh>
    <rPh sb="7" eb="9">
      <t>かつどう</t>
    </rPh>
    <phoneticPr fontId="1" type="Hiragana"/>
  </si>
  <si>
    <t>５</t>
  </si>
  <si>
    <t>その他の
社会活動</t>
    <rPh sb="2" eb="3">
      <t>た</t>
    </rPh>
    <rPh sb="5" eb="9">
      <t>しゃかい</t>
    </rPh>
    <phoneticPr fontId="1" type="Hiragana"/>
  </si>
  <si>
    <t>支　出　合　計</t>
    <rPh sb="0" eb="1">
      <t>し</t>
    </rPh>
    <rPh sb="2" eb="3">
      <t>しゅつ</t>
    </rPh>
    <rPh sb="4" eb="5">
      <t>ごう</t>
    </rPh>
    <rPh sb="6" eb="7">
      <t>けい</t>
    </rPh>
    <phoneticPr fontId="1" type="Hiragana"/>
  </si>
  <si>
    <t>予算額（ウ）</t>
    <rPh sb="0" eb="3">
      <t>よさん</t>
    </rPh>
    <phoneticPr fontId="1" type="Hiragana"/>
  </si>
  <si>
    <t>不用額（ウｰエ）</t>
    <rPh sb="0" eb="3">
      <t>ふよう</t>
    </rPh>
    <phoneticPr fontId="1" type="Hiragana"/>
  </si>
  <si>
    <t>（カ）</t>
  </si>
  <si>
    <t>円　翌年度へ繰越し</t>
    <rPh sb="0" eb="1">
      <t>えん</t>
    </rPh>
    <rPh sb="2" eb="5">
      <t>よくねんど</t>
    </rPh>
    <rPh sb="6" eb="8">
      <t>くりこし</t>
    </rPh>
    <phoneticPr fontId="1" type="Hiragana"/>
  </si>
  <si>
    <t>上記のとおり相違ないことを報告します。</t>
    <rPh sb="0" eb="2">
      <t>じょうき</t>
    </rPh>
    <rPh sb="6" eb="8">
      <t>そうい</t>
    </rPh>
    <rPh sb="13" eb="15">
      <t>ほうこく</t>
    </rPh>
    <phoneticPr fontId="1" type="Hiragana"/>
  </si>
  <si>
    <t>会長</t>
    <rPh sb="0" eb="2">
      <t>かいちょう</t>
    </rPh>
    <phoneticPr fontId="1" type="Hiragana"/>
  </si>
  <si>
    <t>会計</t>
    <rPh sb="0" eb="2">
      <t>かいけい</t>
    </rPh>
    <phoneticPr fontId="1" type="Hiragana"/>
  </si>
  <si>
    <t>監事</t>
    <rPh sb="0" eb="2">
      <t>かんじ</t>
    </rPh>
    <phoneticPr fontId="1" type="Hiragana"/>
  </si>
  <si>
    <t>印</t>
    <rPh sb="0" eb="1">
      <t>いん</t>
    </rPh>
    <phoneticPr fontId="1" type="Hiragana"/>
  </si>
  <si>
    <t>１会費</t>
    <rPh sb="1" eb="3">
      <t>かいひ</t>
    </rPh>
    <phoneticPr fontId="1" type="Hiragana"/>
  </si>
  <si>
    <t>３寄付金</t>
    <rPh sb="1" eb="4">
      <t>きふきん</t>
    </rPh>
    <phoneticPr fontId="1" type="Hiragana"/>
  </si>
  <si>
    <t>　令和６年度高齢者クラブ運営費補助事業が完了したので、次のとおり報告します。</t>
    <rPh sb="1" eb="3">
      <t>れいわ</t>
    </rPh>
    <rPh sb="4" eb="6">
      <t>ねんど</t>
    </rPh>
    <rPh sb="6" eb="12">
      <t>こうれいしゃ</t>
    </rPh>
    <rPh sb="12" eb="15">
      <t>うんえいひ</t>
    </rPh>
    <rPh sb="15" eb="19">
      <t>ほじょじぎょう</t>
    </rPh>
    <rPh sb="20" eb="22">
      <t>かんりょう</t>
    </rPh>
    <rPh sb="27" eb="28">
      <t>つぎ</t>
    </rPh>
    <rPh sb="32" eb="34">
      <t>ほうこく</t>
    </rPh>
    <phoneticPr fontId="1" type="Hiragana"/>
  </si>
  <si>
    <t>２補助金および助成金</t>
    <rPh sb="1" eb="4">
      <t>ほじょきん</t>
    </rPh>
    <rPh sb="7" eb="10">
      <t>じょせいきん</t>
    </rPh>
    <phoneticPr fontId="1" type="Hiragana"/>
  </si>
  <si>
    <t>年度当初（補助金申請時）の会員数を入力してください。</t>
    <rPh sb="0" eb="4">
      <t>ねんど</t>
    </rPh>
    <rPh sb="5" eb="8">
      <t>ほじょきん</t>
    </rPh>
    <rPh sb="8" eb="11">
      <t>しんせ</t>
    </rPh>
    <rPh sb="13" eb="16">
      <t>かいいんすう</t>
    </rPh>
    <rPh sb="17" eb="19">
      <t>にゅうりょく</t>
    </rPh>
    <phoneticPr fontId="1" type="Hiragana"/>
  </si>
  <si>
    <t>５前年度繰越金</t>
    <rPh sb="1" eb="7">
      <t>ぜんねんどくりこしきん</t>
    </rPh>
    <phoneticPr fontId="1" type="Hiragana"/>
  </si>
  <si>
    <t>参加人員</t>
    <rPh sb="0" eb="4">
      <t>さんかじ</t>
    </rPh>
    <phoneticPr fontId="1" type="Hiragana"/>
  </si>
  <si>
    <t>１　補助事業等の目的</t>
    <rPh sb="2" eb="7">
      <t>ほじょじ</t>
    </rPh>
    <rPh sb="8" eb="10">
      <t>もくてき</t>
    </rPh>
    <phoneticPr fontId="1" type="Hiragana"/>
  </si>
  <si>
    <t>合計</t>
    <rPh sb="0" eb="2">
      <t>ごうけい</t>
    </rPh>
    <phoneticPr fontId="1" type="Hiragana"/>
  </si>
  <si>
    <t>１社会奉仕活動</t>
    <rPh sb="1" eb="7">
      <t>しゃかいほう</t>
    </rPh>
    <phoneticPr fontId="1" type="Hiragana"/>
  </si>
  <si>
    <t>３健康を進める活動</t>
    <rPh sb="1" eb="3">
      <t>けんこう</t>
    </rPh>
    <rPh sb="4" eb="7">
      <t>す</t>
    </rPh>
    <rPh sb="7" eb="9">
      <t>かつどう</t>
    </rPh>
    <phoneticPr fontId="1" type="Hiragana"/>
  </si>
  <si>
    <t>繰越額</t>
    <rPh sb="0" eb="3">
      <t>くりこ</t>
    </rPh>
    <phoneticPr fontId="1" type="Hiragana"/>
  </si>
  <si>
    <t>５補助対象外</t>
    <rPh sb="1" eb="6">
      <t>ほじょた</t>
    </rPh>
    <phoneticPr fontId="1" type="Hiragana"/>
  </si>
  <si>
    <t>収入総計</t>
    <rPh sb="0" eb="2">
      <t>しゅうにゅう</t>
    </rPh>
    <rPh sb="2" eb="4">
      <t>そうけい</t>
    </rPh>
    <phoneticPr fontId="1" type="Hiragana"/>
  </si>
  <si>
    <t>支出総計</t>
    <rPh sb="0" eb="2">
      <t>ししゅつ</t>
    </rPh>
    <rPh sb="2" eb="4">
      <t>そうけい</t>
    </rPh>
    <phoneticPr fontId="1" type="Hiragana"/>
  </si>
  <si>
    <t>性 別</t>
    <rPh sb="0" eb="1">
      <t>せい</t>
    </rPh>
    <rPh sb="2" eb="3">
      <t>べつ</t>
    </rPh>
    <phoneticPr fontId="1" type="Hiragana"/>
  </si>
  <si>
    <t>科目別集計表</t>
    <rPh sb="0" eb="6">
      <t>かもくべつ</t>
    </rPh>
    <phoneticPr fontId="1" type="Hiragana"/>
  </si>
  <si>
    <t>前年度繰越金</t>
    <rPh sb="0" eb="3">
      <t>ぜんねんど</t>
    </rPh>
    <rPh sb="3" eb="6">
      <t>くりこ</t>
    </rPh>
    <phoneticPr fontId="1" type="Hiragana"/>
  </si>
  <si>
    <t>総会の予定日を入力してください。</t>
    <rPh sb="0" eb="2">
      <t>そうかい</t>
    </rPh>
    <rPh sb="3" eb="7">
      <t>よていび</t>
    </rPh>
    <rPh sb="7" eb="9">
      <t>にゅうりょく</t>
    </rPh>
    <phoneticPr fontId="1" type="Hiragana"/>
  </si>
  <si>
    <t>会費を月額で規定している場合はこちらに月額金額と人数を入力してください。</t>
    <rPh sb="0" eb="2">
      <t>かいひ</t>
    </rPh>
    <rPh sb="3" eb="5">
      <t>げつがく</t>
    </rPh>
    <rPh sb="6" eb="8">
      <t>きてい</t>
    </rPh>
    <rPh sb="12" eb="15">
      <t>ば</t>
    </rPh>
    <rPh sb="19" eb="23">
      <t>げつが</t>
    </rPh>
    <rPh sb="24" eb="26">
      <t>にんずう</t>
    </rPh>
    <rPh sb="27" eb="29">
      <t>にゅ</t>
    </rPh>
    <phoneticPr fontId="1" type="Hiragana"/>
  </si>
  <si>
    <t>会費を免除している会員の人数を入力してください。</t>
    <rPh sb="0" eb="2">
      <t>かいひ</t>
    </rPh>
    <rPh sb="3" eb="5">
      <t>めんじょ</t>
    </rPh>
    <rPh sb="9" eb="11">
      <t>かいいん</t>
    </rPh>
    <rPh sb="12" eb="14">
      <t>にんずう</t>
    </rPh>
    <rPh sb="15" eb="17">
      <t>にゅうりょく</t>
    </rPh>
    <phoneticPr fontId="1" type="Hiragana"/>
  </si>
  <si>
    <t>年度途中で入退会した方の会費の合計金額を入力してください。</t>
    <rPh sb="0" eb="5">
      <t>ねんどと</t>
    </rPh>
    <rPh sb="5" eb="8">
      <t>にゅうたいかい</t>
    </rPh>
    <rPh sb="10" eb="11">
      <t>かた</t>
    </rPh>
    <rPh sb="12" eb="14">
      <t>かいひ</t>
    </rPh>
    <rPh sb="15" eb="20">
      <t>ごうけい</t>
    </rPh>
    <rPh sb="20" eb="22">
      <t>にゅうりょく</t>
    </rPh>
    <phoneticPr fontId="1" type="Hiragana"/>
  </si>
  <si>
    <t>会費免除者がいる場合は、理由を記載してください。</t>
    <rPh sb="0" eb="5">
      <t>かいひめん</t>
    </rPh>
    <rPh sb="8" eb="11">
      <t>ばあ</t>
    </rPh>
    <rPh sb="12" eb="14">
      <t>りゆう</t>
    </rPh>
    <rPh sb="15" eb="17">
      <t>きさい</t>
    </rPh>
    <phoneticPr fontId="1" type="Hiragana"/>
  </si>
  <si>
    <t>高　齢　者　ク　ラ　ブ　会　員　名　簿</t>
    <rPh sb="0" eb="1">
      <t>こう</t>
    </rPh>
    <phoneticPr fontId="1" type="Hiragana"/>
  </si>
  <si>
    <t>その他の収入があれば合計金額を入力してください。</t>
    <rPh sb="2" eb="3">
      <t>た</t>
    </rPh>
    <rPh sb="4" eb="10">
      <t>しゅうにゅう</t>
    </rPh>
    <rPh sb="10" eb="15">
      <t>ごうけい</t>
    </rPh>
    <rPh sb="15" eb="17">
      <t>にゅうりょく</t>
    </rPh>
    <phoneticPr fontId="1" type="Hiragana"/>
  </si>
  <si>
    <t>クラブ名</t>
  </si>
  <si>
    <t>会長さん氏名</t>
    <rPh sb="0" eb="2">
      <t>かいちょう</t>
    </rPh>
    <rPh sb="4" eb="6">
      <t>しめい</t>
    </rPh>
    <phoneticPr fontId="1" type="Hiragana"/>
  </si>
  <si>
    <t>会計さん氏名</t>
    <rPh sb="0" eb="4">
      <t>かいけい</t>
    </rPh>
    <rPh sb="4" eb="6">
      <t>しめい</t>
    </rPh>
    <phoneticPr fontId="1" type="Hiragana"/>
  </si>
  <si>
    <t>監事さん①氏名</t>
    <rPh sb="0" eb="2">
      <t>かんじ</t>
    </rPh>
    <rPh sb="5" eb="7">
      <t>しめい</t>
    </rPh>
    <phoneticPr fontId="1" type="Hiragana"/>
  </si>
  <si>
    <t>監事さん②氏名</t>
    <rPh sb="0" eb="4">
      <t>かんじ</t>
    </rPh>
    <rPh sb="5" eb="7">
      <t>しめい</t>
    </rPh>
    <phoneticPr fontId="1" type="Hiragana"/>
  </si>
  <si>
    <t>銀行</t>
    <rPh sb="0" eb="2">
      <t>ぎんこう</t>
    </rPh>
    <phoneticPr fontId="1" type="Hiragana"/>
  </si>
  <si>
    <t>男女別合計</t>
    <rPh sb="0" eb="2">
      <t>だんじょ</t>
    </rPh>
    <rPh sb="2" eb="5">
      <t>べつ</t>
    </rPh>
    <phoneticPr fontId="1" type="Hiragana"/>
  </si>
  <si>
    <t>１　補助事業の内容</t>
    <rPh sb="2" eb="9">
      <t>ほじょじぎ</t>
    </rPh>
    <phoneticPr fontId="1" type="Hiragana"/>
  </si>
  <si>
    <r>
      <t>６</t>
    </r>
    <r>
      <rPr>
        <sz val="16"/>
        <color theme="1"/>
        <rFont val="游ゴシック"/>
      </rPr>
      <t>年度</t>
    </r>
    <rPh sb="1" eb="3">
      <t>ねんど</t>
    </rPh>
    <phoneticPr fontId="1" type="Hiragana"/>
  </si>
  <si>
    <t>様式第３号（第６項関係）</t>
    <rPh sb="0" eb="3">
      <t>ようし</t>
    </rPh>
    <rPh sb="4" eb="5">
      <t>ごう</t>
    </rPh>
    <rPh sb="6" eb="7">
      <t>だい</t>
    </rPh>
    <rPh sb="8" eb="9">
      <t>こう</t>
    </rPh>
    <rPh sb="9" eb="11">
      <t>かんけい</t>
    </rPh>
    <phoneticPr fontId="1" type="Hiragana"/>
  </si>
  <si>
    <t>増△減（ア-イ）</t>
    <rPh sb="0" eb="1">
      <t>ぞう</t>
    </rPh>
    <rPh sb="2" eb="3">
      <t>げん</t>
    </rPh>
    <phoneticPr fontId="1" type="Hiragana"/>
  </si>
  <si>
    <t>活　　　　動</t>
    <rPh sb="0" eb="1">
      <t>かつ</t>
    </rPh>
    <rPh sb="5" eb="6">
      <t>どう</t>
    </rPh>
    <phoneticPr fontId="1" type="Hiragana"/>
  </si>
  <si>
    <t>増△減（ウｰエ）</t>
  </si>
  <si>
    <t>そ　の　他</t>
    <rPh sb="4" eb="5">
      <t>た</t>
    </rPh>
    <phoneticPr fontId="1" type="Hiragana"/>
  </si>
  <si>
    <t>収支差引残金なし</t>
    <rPh sb="0" eb="6">
      <t>しゅうしさし</t>
    </rPh>
    <phoneticPr fontId="1" type="Hiragana"/>
  </si>
  <si>
    <t>以下、それぞれの科目の予算額を入力してください。</t>
    <rPh sb="0" eb="2">
      <t>いか</t>
    </rPh>
    <rPh sb="8" eb="11">
      <t>かも</t>
    </rPh>
    <rPh sb="11" eb="14">
      <t>よさん</t>
    </rPh>
    <rPh sb="15" eb="17">
      <t>にゅうりょく</t>
    </rPh>
    <phoneticPr fontId="1" type="Hiragana"/>
  </si>
  <si>
    <t>様式第５号（第８項関係）</t>
    <rPh sb="0" eb="3">
      <t>ようし</t>
    </rPh>
    <rPh sb="4" eb="5">
      <t>ごう</t>
    </rPh>
    <rPh sb="6" eb="7">
      <t>だい</t>
    </rPh>
    <rPh sb="8" eb="9">
      <t>こう</t>
    </rPh>
    <rPh sb="9" eb="11">
      <t>かんけい</t>
    </rPh>
    <phoneticPr fontId="1" type="Hiragana"/>
  </si>
  <si>
    <t>補助金実績報告書</t>
    <rPh sb="0" eb="8">
      <t>ほじょきんじ</t>
    </rPh>
    <phoneticPr fontId="1" type="Hiragana"/>
  </si>
  <si>
    <t>住所</t>
    <rPh sb="0" eb="2">
      <t>じゅうしょ</t>
    </rPh>
    <phoneticPr fontId="1" type="Hiragana"/>
  </si>
  <si>
    <t>２　補助事業の成果</t>
    <rPh sb="2" eb="9">
      <t>ほじょじぎ</t>
    </rPh>
    <phoneticPr fontId="1" type="Hiragana"/>
  </si>
  <si>
    <t>３　補助金にかかる収支計算に関する事項</t>
    <rPh sb="2" eb="5">
      <t>ほじょきん</t>
    </rPh>
    <rPh sb="9" eb="14">
      <t>しゅうしけ</t>
    </rPh>
    <rPh sb="14" eb="15">
      <t>かん</t>
    </rPh>
    <rPh sb="17" eb="19">
      <t>じ</t>
    </rPh>
    <phoneticPr fontId="1" type="Hiragana"/>
  </si>
  <si>
    <t>会費を免除している会員の人数を入力してください。（各クラブの活動に参加していない会費免除者は人数に含めないでください。）</t>
    <rPh sb="0" eb="2">
      <t>かいひ</t>
    </rPh>
    <rPh sb="3" eb="5">
      <t>めんじょ</t>
    </rPh>
    <rPh sb="9" eb="11">
      <t>かいいん</t>
    </rPh>
    <rPh sb="12" eb="14">
      <t>にんずう</t>
    </rPh>
    <rPh sb="15" eb="17">
      <t>にゅうりょく</t>
    </rPh>
    <rPh sb="25" eb="26">
      <t>かく</t>
    </rPh>
    <rPh sb="30" eb="32">
      <t>かつどう</t>
    </rPh>
    <rPh sb="33" eb="35">
      <t>さんか</t>
    </rPh>
    <rPh sb="40" eb="46">
      <t>かいひめんじ</t>
    </rPh>
    <rPh sb="46" eb="48">
      <t>にんずう</t>
    </rPh>
    <rPh sb="49" eb="50">
      <t>ふく</t>
    </rPh>
    <phoneticPr fontId="1" type="Hiragana"/>
  </si>
  <si>
    <t>　別紙　決算書のとおり</t>
    <rPh sb="1" eb="3">
      <t>べっし</t>
    </rPh>
    <rPh sb="4" eb="7">
      <t>けっさんしょ</t>
    </rPh>
    <phoneticPr fontId="1" type="Hiragana"/>
  </si>
  <si>
    <t>以　上　</t>
    <rPh sb="0" eb="1">
      <t>い</t>
    </rPh>
    <rPh sb="2" eb="3">
      <t>うえ</t>
    </rPh>
    <phoneticPr fontId="1" type="Hiragana"/>
  </si>
  <si>
    <t>様式第６号（第８項関係）</t>
    <rPh sb="0" eb="2">
      <t>ようしき</t>
    </rPh>
    <rPh sb="2" eb="3">
      <t>だい</t>
    </rPh>
    <rPh sb="4" eb="5">
      <t>ごう</t>
    </rPh>
    <rPh sb="6" eb="7">
      <t>だい</t>
    </rPh>
    <rPh sb="8" eb="9">
      <t>こう</t>
    </rPh>
    <rPh sb="9" eb="11">
      <t>かんけい</t>
    </rPh>
    <phoneticPr fontId="1" type="Hiragana"/>
  </si>
  <si>
    <t>種　　目</t>
    <rPh sb="0" eb="1">
      <t>たね</t>
    </rPh>
    <rPh sb="3" eb="4">
      <t>め</t>
    </rPh>
    <phoneticPr fontId="1" type="Hiragana"/>
  </si>
  <si>
    <t>回　　数</t>
    <rPh sb="0" eb="1">
      <t>かい</t>
    </rPh>
    <rPh sb="3" eb="4">
      <t>かず</t>
    </rPh>
    <phoneticPr fontId="1" type="Hiragana"/>
  </si>
  <si>
    <t>１</t>
  </si>
  <si>
    <t>２</t>
  </si>
  <si>
    <t>３</t>
  </si>
  <si>
    <t>健康を進める</t>
    <rPh sb="0" eb="2">
      <t>けんこう</t>
    </rPh>
    <rPh sb="3" eb="6">
      <t>す</t>
    </rPh>
    <phoneticPr fontId="1" type="Hiragana"/>
  </si>
  <si>
    <t>その他の社会</t>
    <rPh sb="2" eb="3">
      <t>た</t>
    </rPh>
    <rPh sb="4" eb="6">
      <t>しゃかい</t>
    </rPh>
    <phoneticPr fontId="1" type="Hiragana"/>
  </si>
  <si>
    <t>　令和６年度青梅市高齢者クラブに対する補助金について、次のとおり交付</t>
    <rPh sb="1" eb="3">
      <t>れいわ</t>
    </rPh>
    <rPh sb="4" eb="6">
      <t>ねんど</t>
    </rPh>
    <rPh sb="6" eb="9">
      <t>おうめし</t>
    </rPh>
    <rPh sb="9" eb="15">
      <t>こうれいしゃ</t>
    </rPh>
    <rPh sb="16" eb="17">
      <t>たい</t>
    </rPh>
    <rPh sb="19" eb="22">
      <t>ほじょきん</t>
    </rPh>
    <rPh sb="27" eb="28">
      <t>つぎ</t>
    </rPh>
    <rPh sb="32" eb="34">
      <t>こうふ</t>
    </rPh>
    <phoneticPr fontId="1" type="Hiragana"/>
  </si>
  <si>
    <t>くださるよう申請いたします。</t>
  </si>
  <si>
    <t>補助金交付申請額</t>
    <rPh sb="0" eb="8">
      <t>ほじょきんこう</t>
    </rPh>
    <phoneticPr fontId="1" type="Hiragana"/>
  </si>
  <si>
    <t>生 年 月 日</t>
    <rPh sb="0" eb="1">
      <t>なま</t>
    </rPh>
    <rPh sb="2" eb="3">
      <t>とし</t>
    </rPh>
    <rPh sb="4" eb="5">
      <t>つき</t>
    </rPh>
    <rPh sb="6" eb="7">
      <t>ひ</t>
    </rPh>
    <phoneticPr fontId="1" type="Hiragana"/>
  </si>
  <si>
    <t>－</t>
  </si>
  <si>
    <t>内訳</t>
    <rPh sb="0" eb="2">
      <t>うちわけ</t>
    </rPh>
    <phoneticPr fontId="1" type="Hiragana"/>
  </si>
  <si>
    <t>会員割　1人500円×</t>
    <rPh sb="0" eb="3">
      <t>かいい</t>
    </rPh>
    <rPh sb="5" eb="6">
      <t>にん</t>
    </rPh>
    <rPh sb="9" eb="10">
      <t>えん</t>
    </rPh>
    <phoneticPr fontId="1" type="Hiragana"/>
  </si>
  <si>
    <t>人　　　＝</t>
    <rPh sb="0" eb="1">
      <t>にん</t>
    </rPh>
    <phoneticPr fontId="1" type="Hiragana"/>
  </si>
  <si>
    <t>か月　　＝</t>
    <rPh sb="1" eb="2">
      <t>げつ</t>
    </rPh>
    <phoneticPr fontId="1" type="Hiragana"/>
  </si>
  <si>
    <t>３　補助事業等の効果</t>
    <rPh sb="2" eb="8">
      <t>ほじょじ</t>
    </rPh>
    <rPh sb="8" eb="10">
      <t>こうか</t>
    </rPh>
    <phoneticPr fontId="1" type="Hiragana"/>
  </si>
  <si>
    <t>添付書類</t>
    <rPh sb="0" eb="4">
      <t>てんぷ</t>
    </rPh>
    <phoneticPr fontId="1" type="Hiragana"/>
  </si>
  <si>
    <t>　１　年間事業計画書</t>
    <rPh sb="3" eb="10">
      <t>ねんかんじぎ</t>
    </rPh>
    <phoneticPr fontId="1" type="Hiragana"/>
  </si>
  <si>
    <t>　２　収入支出予算書</t>
    <rPh sb="3" eb="7">
      <t>しゅうに</t>
    </rPh>
    <rPh sb="7" eb="10">
      <t>よさんしょ</t>
    </rPh>
    <phoneticPr fontId="1" type="Hiragana"/>
  </si>
  <si>
    <t>　３　会員名簿および会則</t>
    <rPh sb="3" eb="7">
      <t>かいいん</t>
    </rPh>
    <rPh sb="10" eb="12">
      <t>かいそく</t>
    </rPh>
    <phoneticPr fontId="1" type="Hiragana"/>
  </si>
  <si>
    <t>　青梅市長　殿</t>
    <rPh sb="1" eb="5">
      <t>おうめしちょう</t>
    </rPh>
    <rPh sb="6" eb="7">
      <t>どの</t>
    </rPh>
    <phoneticPr fontId="1" type="Hiragana"/>
  </si>
  <si>
    <t>月 別</t>
    <rPh sb="0" eb="1">
      <t>つき</t>
    </rPh>
    <rPh sb="2" eb="3">
      <t>べつ</t>
    </rPh>
    <phoneticPr fontId="1" type="Hiragana"/>
  </si>
  <si>
    <t>事　　業　　計　　画</t>
    <rPh sb="0" eb="1">
      <t>こと</t>
    </rPh>
    <rPh sb="3" eb="4">
      <t>ごう</t>
    </rPh>
    <rPh sb="6" eb="7">
      <t>けい</t>
    </rPh>
    <rPh sb="9" eb="10">
      <t>かく</t>
    </rPh>
    <phoneticPr fontId="1" type="Hiragana"/>
  </si>
  <si>
    <t>７</t>
  </si>
  <si>
    <t>８</t>
  </si>
  <si>
    <t>９</t>
  </si>
  <si>
    <t>１０</t>
  </si>
  <si>
    <t>１１</t>
  </si>
  <si>
    <t>１２</t>
  </si>
  <si>
    <t>信用金庫</t>
    <rPh sb="0" eb="4">
      <t>しんよう</t>
    </rPh>
    <phoneticPr fontId="1" type="Hiragana"/>
  </si>
  <si>
    <t>農協</t>
    <rPh sb="0" eb="2">
      <t>のうきょう</t>
    </rPh>
    <phoneticPr fontId="1" type="Hiragana"/>
  </si>
  <si>
    <t>Ｎｏ．</t>
  </si>
  <si>
    <t>普通預金</t>
    <rPh sb="0" eb="4">
      <t>ふつうよ</t>
    </rPh>
    <phoneticPr fontId="1" type="Hiragana"/>
  </si>
  <si>
    <t>（フリガナ）</t>
  </si>
  <si>
    <t>口座名義</t>
    <rPh sb="0" eb="4">
      <t>こうざ</t>
    </rPh>
    <phoneticPr fontId="1" type="Hiragana"/>
  </si>
  <si>
    <t>＊　口座名義には、フリガナも記入してください。</t>
    <rPh sb="2" eb="8">
      <t>こうざめい</t>
    </rPh>
    <rPh sb="14" eb="16">
      <t>きにゅう</t>
    </rPh>
    <phoneticPr fontId="1" type="Hiragana"/>
  </si>
  <si>
    <t>＊　提出の際には、必ず通帳をご持参ください。</t>
    <rPh sb="2" eb="4">
      <t>ていしゅつ</t>
    </rPh>
    <rPh sb="9" eb="10">
      <t>かなら</t>
    </rPh>
    <rPh sb="11" eb="13">
      <t>つうちょう</t>
    </rPh>
    <rPh sb="15" eb="17">
      <t>じさん</t>
    </rPh>
    <phoneticPr fontId="1" type="Hiragana"/>
  </si>
  <si>
    <t>委任者</t>
    <rPh sb="0" eb="3">
      <t>いにんしゃ</t>
    </rPh>
    <phoneticPr fontId="1" type="Hiragana"/>
  </si>
  <si>
    <t>　私は、下記の者を代理人と定め、次の権限を委任します。</t>
    <rPh sb="1" eb="2">
      <t>わたし</t>
    </rPh>
    <rPh sb="4" eb="9">
      <t>かきのもの</t>
    </rPh>
    <rPh sb="9" eb="15">
      <t>だいりにん</t>
    </rPh>
    <rPh sb="16" eb="17">
      <t>つぎ</t>
    </rPh>
    <rPh sb="18" eb="21">
      <t>け</t>
    </rPh>
    <rPh sb="21" eb="23">
      <t>いにん</t>
    </rPh>
    <phoneticPr fontId="1" type="Hiragana"/>
  </si>
  <si>
    <t>補助金の対象外となりますので、備考欄に「対象外」と入力してください。</t>
    <rPh sb="0" eb="3">
      <t>ほじょきん</t>
    </rPh>
    <rPh sb="4" eb="7">
      <t>たいしょうがい</t>
    </rPh>
    <rPh sb="15" eb="19">
      <t>びこう</t>
    </rPh>
    <rPh sb="20" eb="23">
      <t>たいしょうがい</t>
    </rPh>
    <rPh sb="25" eb="27">
      <t>にゅうりょく</t>
    </rPh>
    <phoneticPr fontId="1" type="Hiragana"/>
  </si>
  <si>
    <t>　高齢者クラブ運営費補助金の受領に関すること。</t>
    <rPh sb="1" eb="7">
      <t>こうれいしゃ</t>
    </rPh>
    <rPh sb="7" eb="13">
      <t>うんえいひほ</t>
    </rPh>
    <rPh sb="14" eb="16">
      <t>じゅりょう</t>
    </rPh>
    <rPh sb="17" eb="22">
      <t>か</t>
    </rPh>
    <phoneticPr fontId="1" type="Hiragana"/>
  </si>
  <si>
    <t>住　　所</t>
    <rPh sb="0" eb="1">
      <t>じゅう</t>
    </rPh>
    <rPh sb="3" eb="4">
      <t>ところ</t>
    </rPh>
    <phoneticPr fontId="1" type="Hiragana"/>
  </si>
  <si>
    <t>氏　　名</t>
    <rPh sb="0" eb="1">
      <t>し</t>
    </rPh>
    <rPh sb="3" eb="4">
      <t>な</t>
    </rPh>
    <phoneticPr fontId="1" type="Hiragana"/>
  </si>
  <si>
    <t>番号</t>
    <rPh sb="0" eb="2">
      <t>ばんごう</t>
    </rPh>
    <phoneticPr fontId="1" type="Hiragana"/>
  </si>
  <si>
    <t>電 話 番 号</t>
    <rPh sb="0" eb="1">
      <t>いかずち</t>
    </rPh>
    <rPh sb="2" eb="3">
      <t>はなし</t>
    </rPh>
    <rPh sb="4" eb="5">
      <t>ばん</t>
    </rPh>
    <rPh sb="6" eb="7">
      <t>ごう</t>
    </rPh>
    <phoneticPr fontId="1" type="Hiragana"/>
  </si>
  <si>
    <t>住　　　　所</t>
    <rPh sb="0" eb="1">
      <t>じゅう</t>
    </rPh>
    <rPh sb="5" eb="6">
      <t>ところ</t>
    </rPh>
    <phoneticPr fontId="1" type="Hiragana"/>
  </si>
  <si>
    <t>現在</t>
    <rPh sb="0" eb="2">
      <t>げんざい</t>
    </rPh>
    <phoneticPr fontId="1" type="Hiragana"/>
  </si>
  <si>
    <t>令和６年度高齢者クラブ活動状況報告書</t>
    <rPh sb="0" eb="2">
      <t>れいわ</t>
    </rPh>
    <rPh sb="3" eb="5">
      <t>ねんど</t>
    </rPh>
    <rPh sb="5" eb="11">
      <t>こうれいしゃ</t>
    </rPh>
    <rPh sb="11" eb="18">
      <t>かつどうじ</t>
    </rPh>
    <phoneticPr fontId="1" type="Hiragana"/>
  </si>
  <si>
    <t>（令和６年４月１日から令和７年３月３１日まで）</t>
    <rPh sb="1" eb="3">
      <t>れいわ</t>
    </rPh>
    <rPh sb="4" eb="5">
      <t>ねん</t>
    </rPh>
    <rPh sb="6" eb="7">
      <t>がつ</t>
    </rPh>
    <rPh sb="8" eb="9">
      <t>にち</t>
    </rPh>
    <rPh sb="11" eb="13">
      <t>れいわ</t>
    </rPh>
    <rPh sb="14" eb="15">
      <t>ねん</t>
    </rPh>
    <rPh sb="16" eb="17">
      <t>がつ</t>
    </rPh>
    <rPh sb="19" eb="20">
      <t>にち</t>
    </rPh>
    <phoneticPr fontId="1" type="Hiragana"/>
  </si>
  <si>
    <t>令和６年度収入支出決算書</t>
    <rPh sb="0" eb="2">
      <t>れいわ</t>
    </rPh>
    <rPh sb="3" eb="5">
      <t>ねんど</t>
    </rPh>
    <rPh sb="5" eb="9">
      <t>しゅうに</t>
    </rPh>
    <rPh sb="9" eb="12">
      <t>けっさんしょ</t>
    </rPh>
    <phoneticPr fontId="1" type="Hiragana"/>
  </si>
  <si>
    <t>年間事業計画書（令和７年度）</t>
    <rPh sb="0" eb="7">
      <t>ねんかんじぎ</t>
    </rPh>
    <rPh sb="8" eb="10">
      <t>れいわ</t>
    </rPh>
    <rPh sb="11" eb="13">
      <t>ねんど</t>
    </rPh>
    <phoneticPr fontId="1" type="Hiragana"/>
  </si>
  <si>
    <t>令和７年度収入支出予算書</t>
    <rPh sb="0" eb="2">
      <t>れいわ</t>
    </rPh>
    <rPh sb="3" eb="5">
      <t>ねんど</t>
    </rPh>
    <rPh sb="5" eb="9">
      <t>しゅうに</t>
    </rPh>
    <rPh sb="9" eb="11">
      <t>よさん</t>
    </rPh>
    <rPh sb="11" eb="12">
      <t>しょ</t>
    </rPh>
    <phoneticPr fontId="1" type="Hiragana"/>
  </si>
  <si>
    <t>令和６年度予算額（イ）</t>
    <rPh sb="0" eb="2">
      <t>れいわ</t>
    </rPh>
    <rPh sb="3" eb="5">
      <t>ねんど</t>
    </rPh>
    <rPh sb="5" eb="7">
      <t>よさん</t>
    </rPh>
    <rPh sb="7" eb="8">
      <t>がく</t>
    </rPh>
    <phoneticPr fontId="1" type="Hiragana"/>
  </si>
  <si>
    <t>令和７年度予算額（ウ）</t>
    <rPh sb="0" eb="2">
      <t>れいわ</t>
    </rPh>
    <rPh sb="3" eb="5">
      <t>ねんど</t>
    </rPh>
    <rPh sb="5" eb="8">
      <t>よさん</t>
    </rPh>
    <phoneticPr fontId="1" type="Hiragana"/>
  </si>
  <si>
    <t>令和７年度補助金口座振込依頼書</t>
    <rPh sb="0" eb="2">
      <t>れいわ</t>
    </rPh>
    <rPh sb="3" eb="5">
      <t>ねんど</t>
    </rPh>
    <rPh sb="5" eb="8">
      <t>ほじょきん</t>
    </rPh>
    <rPh sb="8" eb="15">
      <t>こうざふりこ</t>
    </rPh>
    <phoneticPr fontId="1" type="Hiragana"/>
  </si>
  <si>
    <t>備考</t>
    <rPh sb="0" eb="2">
      <t>びこう</t>
    </rPh>
    <phoneticPr fontId="1" type="Hiragana"/>
  </si>
  <si>
    <t>会費免除者は、「○」を入力してください。</t>
    <rPh sb="0" eb="5">
      <t>かいひめん</t>
    </rPh>
    <rPh sb="11" eb="13">
      <t>にゅうりょく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</si>
</sst>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quot;#,##0;[Red]\-#,##0"/>
    <numFmt numFmtId="177" formatCode="[DBNum3]ggge&quot;年&quot;m&quot;月&quot;d&quot;日&quot;;@"/>
    <numFmt numFmtId="178" formatCode="[DBNum3][$-411]#,##0"/>
    <numFmt numFmtId="179" formatCode="[$-411]ggge&quot;年&quot;m&quot;月&quot;d&quot;日&quot;;@"/>
  </numFmts>
  <fonts count="24">
    <font>
      <sz val="11"/>
      <color theme="1"/>
      <name val="游ゴシック"/>
      <family val="3"/>
      <scheme val="minor"/>
    </font>
    <font>
      <sz val="6"/>
      <color auto="1"/>
      <name val="游ゴシック"/>
      <family val="3"/>
    </font>
    <font>
      <sz val="16"/>
      <color theme="1"/>
      <name val="游ゴシック"/>
      <family val="3"/>
      <scheme val="minor"/>
    </font>
    <font>
      <sz val="16"/>
      <color rgb="FFFF0000"/>
      <name val="游ゴシック"/>
      <family val="3"/>
      <scheme val="minor"/>
    </font>
    <font>
      <sz val="10"/>
      <color theme="1"/>
      <name val="游ゴシック"/>
      <family val="3"/>
      <scheme val="minor"/>
    </font>
    <font>
      <b/>
      <sz val="14"/>
      <color theme="1"/>
      <name val="游ゴシック"/>
      <family val="3"/>
      <scheme val="minor"/>
    </font>
    <font>
      <b/>
      <sz val="10"/>
      <color theme="1"/>
      <name val="游ゴシック"/>
      <family val="3"/>
      <scheme val="minor"/>
    </font>
    <font>
      <sz val="11"/>
      <color theme="1"/>
      <name val="游ゴシック"/>
      <family val="3"/>
      <scheme val="minor"/>
    </font>
    <font>
      <b/>
      <sz val="16"/>
      <color theme="1"/>
      <name val="游ゴシック"/>
      <family val="3"/>
      <scheme val="minor"/>
    </font>
    <font>
      <b/>
      <sz val="11"/>
      <color theme="1"/>
      <name val="游ゴシック"/>
      <family val="3"/>
      <scheme val="minor"/>
    </font>
    <font>
      <sz val="12"/>
      <color theme="1"/>
      <name val="游ゴシック"/>
      <family val="3"/>
      <scheme val="minor"/>
    </font>
    <font>
      <b/>
      <sz val="28"/>
      <color theme="1"/>
      <name val="游ゴシック"/>
      <family val="3"/>
      <scheme val="minor"/>
    </font>
    <font>
      <b/>
      <sz val="24"/>
      <color theme="1"/>
      <name val="游ゴシック"/>
      <family val="3"/>
      <scheme val="minor"/>
    </font>
    <font>
      <b/>
      <sz val="36"/>
      <color theme="1"/>
      <name val="游ゴシック"/>
      <family val="3"/>
      <scheme val="minor"/>
    </font>
    <font>
      <sz val="12"/>
      <color theme="1"/>
      <name val="BIZ UD明朝 Medium"/>
      <family val="1"/>
    </font>
    <font>
      <sz val="22"/>
      <color theme="1"/>
      <name val="BIZ UD明朝 Medium"/>
      <family val="1"/>
    </font>
    <font>
      <sz val="14"/>
      <color theme="1"/>
      <name val="游ゴシック"/>
      <family val="3"/>
      <scheme val="minor"/>
    </font>
    <font>
      <sz val="6"/>
      <color theme="1"/>
      <name val="游ゴシック"/>
      <family val="3"/>
      <scheme val="minor"/>
    </font>
    <font>
      <sz val="9"/>
      <color theme="1"/>
      <name val="游ゴシック"/>
      <family val="3"/>
      <scheme val="minor"/>
    </font>
    <font>
      <b/>
      <sz val="11"/>
      <color rgb="FFFF0000"/>
      <name val="游ゴシック"/>
      <family val="3"/>
      <scheme val="minor"/>
    </font>
    <font>
      <sz val="10"/>
      <color theme="1"/>
      <name val="BIZ UD明朝 Medium"/>
      <family val="1"/>
    </font>
    <font>
      <sz val="11"/>
      <color theme="1"/>
      <name val="BIZ UD明朝 Medium"/>
      <family val="1"/>
    </font>
    <font>
      <sz val="18"/>
      <color theme="1"/>
      <name val="BIZ UD明朝 Medium"/>
      <family val="1"/>
    </font>
    <font>
      <b/>
      <sz val="11"/>
      <color rgb="FFFF0000"/>
      <name val="BIZ UD明朝 Medium"/>
      <family val="1"/>
    </font>
  </fonts>
  <fills count="5">
    <fill>
      <patternFill patternType="none"/>
    </fill>
    <fill>
      <patternFill patternType="gray125"/>
    </fill>
    <fill>
      <patternFill patternType="solid">
        <fgColor theme="5" tint="0.8"/>
        <bgColor indexed="64"/>
      </patternFill>
    </fill>
    <fill>
      <patternFill patternType="solid">
        <fgColor rgb="FFFFFFBE"/>
        <bgColor indexed="64"/>
      </patternFill>
    </fill>
    <fill>
      <patternFill patternType="solid">
        <fgColor theme="0" tint="-0.2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67">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3" fillId="3" borderId="1" xfId="0" applyFont="1" applyFill="1" applyBorder="1" applyAlignment="1">
      <alignment horizontal="center" vertical="center"/>
    </xf>
    <xf numFmtId="0" fontId="2" fillId="3" borderId="1" xfId="0" applyFont="1" applyFill="1" applyBorder="1">
      <alignment vertical="center"/>
    </xf>
    <xf numFmtId="0" fontId="4" fillId="0" borderId="0" xfId="0" applyFont="1">
      <alignment vertical="center"/>
    </xf>
    <xf numFmtId="0" fontId="5" fillId="0" borderId="0" xfId="0" applyFont="1">
      <alignment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lignment vertical="center"/>
    </xf>
    <xf numFmtId="0" fontId="4" fillId="0" borderId="2" xfId="0" applyFont="1" applyBorder="1">
      <alignment vertical="center"/>
    </xf>
    <xf numFmtId="38" fontId="4" fillId="0" borderId="1" xfId="1" applyFont="1" applyBorder="1">
      <alignment vertical="center"/>
    </xf>
    <xf numFmtId="0" fontId="5" fillId="0" borderId="3" xfId="0" applyFont="1" applyFill="1" applyBorder="1" applyAlignment="1">
      <alignment horizontal="center" vertical="center"/>
    </xf>
    <xf numFmtId="0" fontId="4" fillId="4" borderId="1" xfId="0" applyFont="1" applyFill="1" applyBorder="1">
      <alignment vertical="center"/>
    </xf>
    <xf numFmtId="0" fontId="4" fillId="0" borderId="0" xfId="0" applyFont="1" applyBorder="1" applyAlignment="1">
      <alignment horizontal="center" vertical="center"/>
    </xf>
    <xf numFmtId="38" fontId="4" fillId="0" borderId="0" xfId="1" applyFont="1" applyBorder="1">
      <alignment vertical="center"/>
    </xf>
    <xf numFmtId="38" fontId="4" fillId="0" borderId="0" xfId="1" applyFont="1">
      <alignment vertical="center"/>
    </xf>
    <xf numFmtId="38" fontId="5" fillId="0" borderId="1" xfId="1" applyFont="1" applyBorder="1" applyAlignment="1">
      <alignment horizontal="center" vertical="center"/>
    </xf>
    <xf numFmtId="0" fontId="8" fillId="0" borderId="3" xfId="0" applyFont="1" applyBorder="1" applyAlignment="1">
      <alignment horizontal="right" vertical="center"/>
    </xf>
    <xf numFmtId="0" fontId="0" fillId="0" borderId="1" xfId="0" applyFont="1" applyFill="1" applyBorder="1" applyAlignment="1">
      <alignment horizontal="center" vertical="center"/>
    </xf>
    <xf numFmtId="38" fontId="9" fillId="0" borderId="4" xfId="1" applyFont="1" applyFill="1" applyBorder="1" applyAlignment="1">
      <alignment horizontal="center" vertical="center"/>
    </xf>
    <xf numFmtId="0" fontId="0" fillId="3" borderId="1" xfId="0" applyFont="1" applyFill="1" applyBorder="1" applyAlignment="1">
      <alignment horizontal="center" vertical="center"/>
    </xf>
    <xf numFmtId="38" fontId="9" fillId="0" borderId="5" xfId="1" applyFont="1" applyFill="1" applyBorder="1" applyAlignment="1">
      <alignment horizontal="center" vertical="center"/>
    </xf>
    <xf numFmtId="0" fontId="8" fillId="3" borderId="0" xfId="0" applyFont="1" applyFill="1" applyAlignment="1">
      <alignment horizontal="center" vertical="center"/>
    </xf>
    <xf numFmtId="0" fontId="8" fillId="0" borderId="0" xfId="0" applyFont="1">
      <alignment vertical="center"/>
    </xf>
    <xf numFmtId="0" fontId="8" fillId="0" borderId="3" xfId="0" applyFont="1" applyBorder="1" applyAlignment="1">
      <alignment vertical="center"/>
    </xf>
    <xf numFmtId="0" fontId="0" fillId="0" borderId="1" xfId="0" applyFont="1" applyFill="1" applyBorder="1" applyAlignment="1">
      <alignment horizontal="center" vertical="center" shrinkToFit="1"/>
    </xf>
    <xf numFmtId="0" fontId="10" fillId="0" borderId="0" xfId="0" applyFont="1" applyAlignment="1">
      <alignment horizontal="right" vertical="center"/>
    </xf>
    <xf numFmtId="0" fontId="0" fillId="3" borderId="1" xfId="0" applyFont="1" applyFill="1" applyBorder="1" applyAlignment="1">
      <alignment vertical="center" shrinkToFit="1"/>
    </xf>
    <xf numFmtId="38" fontId="9" fillId="0" borderId="6" xfId="1" applyFont="1" applyFill="1" applyBorder="1" applyAlignment="1">
      <alignment horizontal="center" vertical="center"/>
    </xf>
    <xf numFmtId="38" fontId="0" fillId="3" borderId="1" xfId="1" applyFont="1" applyFill="1" applyBorder="1">
      <alignment vertical="center"/>
    </xf>
    <xf numFmtId="38" fontId="9" fillId="0" borderId="1" xfId="1" applyFont="1" applyFill="1" applyBorder="1">
      <alignment vertical="center"/>
    </xf>
    <xf numFmtId="38" fontId="0" fillId="0" borderId="1" xfId="1" applyFont="1" applyFill="1" applyBorder="1">
      <alignment vertical="center"/>
    </xf>
    <xf numFmtId="0" fontId="0" fillId="0" borderId="0" xfId="0" applyAlignment="1">
      <alignment horizontal="center" vertical="center"/>
    </xf>
    <xf numFmtId="0" fontId="5" fillId="0" borderId="0" xfId="0" applyFont="1" applyFill="1" applyBorder="1" applyAlignment="1">
      <alignment horizontal="distributed" vertical="center" indent="2"/>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ill="1" applyBorder="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0" borderId="12" xfId="0" applyBorder="1">
      <alignment vertical="center"/>
    </xf>
    <xf numFmtId="0" fontId="0" fillId="0" borderId="13" xfId="0" applyBorder="1">
      <alignment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ill="1" applyBorder="1">
      <alignment vertical="center"/>
    </xf>
    <xf numFmtId="0" fontId="0" fillId="0" borderId="19" xfId="0" applyFill="1" applyBorder="1">
      <alignment vertical="center"/>
    </xf>
    <xf numFmtId="0" fontId="0" fillId="0" borderId="20" xfId="0" applyFill="1" applyBorder="1">
      <alignment vertical="center"/>
    </xf>
    <xf numFmtId="0" fontId="0" fillId="0" borderId="1" xfId="0" applyFont="1" applyFill="1" applyBorder="1" applyAlignment="1">
      <alignment vertical="center" wrapText="1"/>
    </xf>
    <xf numFmtId="0" fontId="12" fillId="0" borderId="4" xfId="0" applyFont="1" applyFill="1" applyBorder="1" applyAlignment="1">
      <alignment horizontal="right" vertical="center"/>
    </xf>
    <xf numFmtId="0" fontId="0" fillId="0" borderId="0" xfId="0" applyFill="1">
      <alignment vertical="center"/>
    </xf>
    <xf numFmtId="0" fontId="0" fillId="0" borderId="21" xfId="0" applyBorder="1">
      <alignment vertical="center"/>
    </xf>
    <xf numFmtId="0" fontId="8" fillId="0" borderId="12" xfId="0" applyFont="1" applyBorder="1" applyAlignment="1">
      <alignmen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176" fontId="13" fillId="0" borderId="5" xfId="1" applyNumberFormat="1" applyFont="1" applyFill="1" applyBorder="1" applyAlignment="1">
      <alignment horizontal="center"/>
    </xf>
    <xf numFmtId="0" fontId="8" fillId="0" borderId="0" xfId="0" applyFont="1" applyBorder="1" applyAlignment="1">
      <alignment vertical="center"/>
    </xf>
    <xf numFmtId="0" fontId="0" fillId="0" borderId="4" xfId="0" applyFont="1" applyFill="1" applyBorder="1" applyAlignment="1">
      <alignment horizontal="center" vertical="center"/>
    </xf>
    <xf numFmtId="0" fontId="0" fillId="0" borderId="20" xfId="0" applyFont="1" applyFill="1" applyBorder="1" applyAlignment="1">
      <alignment vertical="center" wrapText="1"/>
    </xf>
    <xf numFmtId="0" fontId="0" fillId="0" borderId="5" xfId="0" applyFont="1" applyFill="1" applyBorder="1" applyAlignment="1">
      <alignment vertical="center"/>
    </xf>
    <xf numFmtId="0" fontId="0" fillId="0" borderId="6" xfId="0" applyFont="1" applyFill="1" applyBorder="1" applyAlignment="1">
      <alignment vertical="center"/>
    </xf>
    <xf numFmtId="0" fontId="12" fillId="0" borderId="5" xfId="0" applyFont="1" applyFill="1" applyBorder="1">
      <alignment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0" xfId="0" applyNumberFormat="1" applyFont="1" applyFill="1" applyAlignment="1">
      <alignment horizontal="right"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7" xfId="0" applyFont="1" applyFill="1" applyBorder="1" applyAlignment="1">
      <alignment vertical="center"/>
    </xf>
    <xf numFmtId="0" fontId="0" fillId="0" borderId="0" xfId="0" applyFont="1" applyFill="1" applyBorder="1" applyAlignment="1">
      <alignment vertical="center"/>
    </xf>
    <xf numFmtId="0" fontId="0" fillId="0" borderId="3" xfId="0" applyFont="1" applyFill="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wrapText="1"/>
    </xf>
    <xf numFmtId="0" fontId="0" fillId="0" borderId="33" xfId="0" applyFont="1" applyFill="1" applyBorder="1" applyAlignment="1">
      <alignment vertical="center" wrapText="1"/>
    </xf>
    <xf numFmtId="0" fontId="12" fillId="0" borderId="34" xfId="0" applyFont="1" applyFill="1" applyBorder="1">
      <alignment vertical="center"/>
    </xf>
    <xf numFmtId="0" fontId="0" fillId="0" borderId="30" xfId="0" applyNumberFormat="1" applyFont="1" applyFill="1" applyBorder="1" applyAlignment="1">
      <alignment horizontal="left" vertical="center"/>
    </xf>
    <xf numFmtId="0" fontId="0" fillId="0" borderId="30" xfId="0" applyBorder="1">
      <alignment vertical="center"/>
    </xf>
    <xf numFmtId="0" fontId="0" fillId="0" borderId="35" xfId="0" applyBorder="1">
      <alignment vertical="center"/>
    </xf>
    <xf numFmtId="0" fontId="14" fillId="0" borderId="0" xfId="0" applyFont="1">
      <alignment vertical="center"/>
    </xf>
    <xf numFmtId="0" fontId="15" fillId="0" borderId="0" xfId="0" applyFont="1" applyBorder="1" applyAlignment="1">
      <alignment horizontal="distributed" vertical="center" indent="6"/>
    </xf>
    <xf numFmtId="0" fontId="14" fillId="0" borderId="0" xfId="0" applyFont="1" applyBorder="1" applyAlignment="1">
      <alignment vertical="center"/>
    </xf>
    <xf numFmtId="0" fontId="14" fillId="0" borderId="0" xfId="0" applyFont="1" applyBorder="1" applyAlignment="1">
      <alignment horizontal="left" vertical="center"/>
    </xf>
    <xf numFmtId="0" fontId="14" fillId="3" borderId="0" xfId="0" applyFont="1" applyFill="1" applyBorder="1" applyAlignment="1">
      <alignment vertical="top"/>
    </xf>
    <xf numFmtId="0" fontId="14" fillId="0" borderId="0" xfId="0" applyFont="1" applyAlignment="1">
      <alignment horizontal="distributed" vertical="center"/>
    </xf>
    <xf numFmtId="0" fontId="14" fillId="0" borderId="0" xfId="0" applyFont="1" applyBorder="1" applyAlignment="1">
      <alignment horizontal="left" vertical="center" indent="2"/>
    </xf>
    <xf numFmtId="177" fontId="14" fillId="3" borderId="0" xfId="0" applyNumberFormat="1" applyFont="1" applyFill="1" applyBorder="1" applyAlignment="1">
      <alignment horizontal="right" vertical="center" indent="1"/>
    </xf>
    <xf numFmtId="0" fontId="14" fillId="0" borderId="0" xfId="0" applyFont="1" applyAlignment="1">
      <alignment horizontal="center" vertical="center"/>
    </xf>
    <xf numFmtId="0" fontId="14" fillId="0" borderId="0" xfId="0" applyFont="1" applyBorder="1" applyAlignment="1">
      <alignment horizontal="right" vertical="center"/>
    </xf>
    <xf numFmtId="0" fontId="14" fillId="0" borderId="1" xfId="0" applyFont="1" applyBorder="1" applyAlignment="1">
      <alignment horizontal="center" vertical="center"/>
    </xf>
    <xf numFmtId="49" fontId="14" fillId="0" borderId="23" xfId="0" applyNumberFormat="1" applyFont="1" applyBorder="1" applyAlignment="1">
      <alignment vertical="center"/>
    </xf>
    <xf numFmtId="49" fontId="14" fillId="0" borderId="24" xfId="0" applyNumberFormat="1" applyFont="1" applyBorder="1" applyAlignment="1">
      <alignment horizontal="center" vertical="center"/>
    </xf>
    <xf numFmtId="49" fontId="14" fillId="0" borderId="25"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0" borderId="24" xfId="0" applyNumberFormat="1" applyFont="1" applyBorder="1" applyAlignment="1">
      <alignment horizontal="distributed" vertical="center" indent="1"/>
    </xf>
    <xf numFmtId="49" fontId="14"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vertical="center"/>
    </xf>
    <xf numFmtId="49" fontId="14" fillId="0" borderId="36" xfId="0" applyNumberFormat="1" applyFont="1" applyBorder="1" applyAlignment="1">
      <alignment vertical="center"/>
    </xf>
    <xf numFmtId="49" fontId="14" fillId="0" borderId="37" xfId="0" applyNumberFormat="1" applyFont="1" applyBorder="1" applyAlignment="1">
      <alignment horizontal="center" vertical="center"/>
    </xf>
    <xf numFmtId="49" fontId="14" fillId="0" borderId="38" xfId="0" applyNumberFormat="1" applyFont="1" applyBorder="1" applyAlignment="1">
      <alignment horizontal="center" vertical="center"/>
    </xf>
    <xf numFmtId="49" fontId="14" fillId="0" borderId="37" xfId="0" applyNumberFormat="1" applyFont="1" applyBorder="1" applyAlignment="1">
      <alignment horizontal="distributed" vertical="center" indent="1"/>
    </xf>
    <xf numFmtId="38" fontId="14" fillId="3" borderId="18" xfId="1" applyFont="1" applyFill="1" applyBorder="1">
      <alignment vertical="center"/>
    </xf>
    <xf numFmtId="38" fontId="14" fillId="3" borderId="19" xfId="1" applyFont="1" applyFill="1" applyBorder="1">
      <alignment vertical="center"/>
    </xf>
    <xf numFmtId="38" fontId="14" fillId="3" borderId="20" xfId="1" applyFont="1" applyFill="1" applyBorder="1">
      <alignment vertical="center"/>
    </xf>
    <xf numFmtId="38" fontId="14" fillId="0" borderId="1" xfId="1" applyFont="1" applyBorder="1">
      <alignment vertical="center"/>
    </xf>
    <xf numFmtId="0" fontId="14" fillId="0" borderId="3" xfId="0" applyFont="1" applyBorder="1" applyAlignment="1">
      <alignment horizontal="center" vertical="center"/>
    </xf>
    <xf numFmtId="0" fontId="14" fillId="3" borderId="23" xfId="0" applyFont="1" applyFill="1" applyBorder="1" applyAlignment="1">
      <alignment vertical="center"/>
    </xf>
    <xf numFmtId="0" fontId="14" fillId="3" borderId="24" xfId="0" applyFont="1" applyFill="1" applyBorder="1" applyAlignment="1">
      <alignment vertical="center"/>
    </xf>
    <xf numFmtId="0" fontId="14" fillId="3" borderId="25" xfId="0" applyFont="1" applyFill="1" applyBorder="1" applyAlignment="1">
      <alignment vertical="center"/>
    </xf>
    <xf numFmtId="0" fontId="14" fillId="0" borderId="1" xfId="0" applyFont="1" applyFill="1" applyBorder="1" applyAlignment="1">
      <alignment vertical="center"/>
    </xf>
    <xf numFmtId="0" fontId="14" fillId="3" borderId="27" xfId="0" applyFont="1" applyFill="1" applyBorder="1" applyAlignment="1">
      <alignment vertical="center"/>
    </xf>
    <xf numFmtId="0" fontId="14" fillId="3" borderId="0" xfId="0" applyFont="1" applyFill="1" applyBorder="1" applyAlignment="1">
      <alignment vertical="center"/>
    </xf>
    <xf numFmtId="0" fontId="14" fillId="3" borderId="3" xfId="0" applyFont="1" applyFill="1" applyBorder="1" applyAlignment="1">
      <alignment vertical="center"/>
    </xf>
    <xf numFmtId="0" fontId="14" fillId="3" borderId="36" xfId="0" applyFont="1" applyFill="1" applyBorder="1" applyAlignment="1">
      <alignment vertical="center"/>
    </xf>
    <xf numFmtId="0" fontId="14" fillId="3" borderId="37" xfId="0" applyFont="1" applyFill="1" applyBorder="1" applyAlignment="1">
      <alignment vertical="center"/>
    </xf>
    <xf numFmtId="0" fontId="14" fillId="3" borderId="38" xfId="0" applyFont="1" applyFill="1" applyBorder="1" applyAlignment="1">
      <alignment vertical="center"/>
    </xf>
    <xf numFmtId="0" fontId="12" fillId="0" borderId="0" xfId="0" applyFont="1" applyAlignment="1">
      <alignment vertical="top"/>
    </xf>
    <xf numFmtId="0" fontId="12" fillId="0" borderId="0" xfId="0" applyFont="1" applyBorder="1" applyAlignment="1">
      <alignment horizontal="distributed" vertical="center" indent="8"/>
    </xf>
    <xf numFmtId="0" fontId="16" fillId="0" borderId="0" xfId="0" applyFont="1" applyAlignment="1">
      <alignment vertical="center"/>
    </xf>
    <xf numFmtId="0" fontId="0" fillId="0" borderId="25" xfId="0" applyFont="1" applyBorder="1" applyAlignment="1">
      <alignment horizontal="center" vertical="center"/>
    </xf>
    <xf numFmtId="0" fontId="16" fillId="0" borderId="0" xfId="0" applyFont="1">
      <alignment vertical="center"/>
    </xf>
    <xf numFmtId="0" fontId="0" fillId="0" borderId="1" xfId="0" applyFont="1" applyBorder="1" applyAlignment="1">
      <alignment horizontal="center" vertical="center" wrapText="1"/>
    </xf>
    <xf numFmtId="0" fontId="0" fillId="0" borderId="3" xfId="0" applyFont="1" applyBorder="1" applyAlignment="1">
      <alignment horizontal="center" vertical="center"/>
    </xf>
    <xf numFmtId="0" fontId="0" fillId="0" borderId="36" xfId="0" applyFont="1" applyBorder="1" applyAlignment="1">
      <alignment horizontal="center" vertical="center"/>
    </xf>
    <xf numFmtId="0" fontId="0" fillId="0" borderId="27" xfId="0" applyFont="1" applyBorder="1" applyAlignment="1">
      <alignment horizontal="right" vertical="center"/>
    </xf>
    <xf numFmtId="177" fontId="0" fillId="3" borderId="0" xfId="0" applyNumberFormat="1" applyFont="1" applyFill="1" applyBorder="1" applyAlignment="1">
      <alignment horizontal="left" vertical="center"/>
    </xf>
    <xf numFmtId="0" fontId="17" fillId="0" borderId="18" xfId="0" applyFont="1" applyBorder="1" applyAlignment="1">
      <alignment horizontal="right" vertical="top"/>
    </xf>
    <xf numFmtId="38" fontId="10" fillId="3" borderId="19" xfId="1" applyFont="1" applyFill="1" applyBorder="1" applyAlignment="1">
      <alignment horizontal="center" vertical="center"/>
    </xf>
    <xf numFmtId="38" fontId="10" fillId="3" borderId="20" xfId="1" applyFont="1" applyFill="1" applyBorder="1" applyAlignment="1">
      <alignment horizontal="center" vertical="center"/>
    </xf>
    <xf numFmtId="38" fontId="10" fillId="3" borderId="1" xfId="1" applyFont="1" applyFill="1" applyBorder="1" applyAlignment="1">
      <alignment horizontal="center" vertical="center"/>
    </xf>
    <xf numFmtId="38" fontId="10" fillId="3" borderId="18" xfId="1" applyFont="1" applyFill="1" applyBorder="1" applyAlignment="1">
      <alignment horizontal="center" vertical="center"/>
    </xf>
    <xf numFmtId="38" fontId="10" fillId="0" borderId="18" xfId="1" applyFont="1" applyBorder="1" applyAlignment="1">
      <alignment horizontal="center" vertical="center"/>
    </xf>
    <xf numFmtId="38" fontId="10" fillId="0" borderId="20" xfId="1" applyFont="1" applyBorder="1" applyAlignment="1">
      <alignment horizontal="center" vertical="center"/>
    </xf>
    <xf numFmtId="38" fontId="10" fillId="0" borderId="19" xfId="1" applyFont="1" applyBorder="1" applyAlignment="1">
      <alignment horizontal="center" vertical="center"/>
    </xf>
    <xf numFmtId="38" fontId="10" fillId="0" borderId="1" xfId="1" applyFont="1" applyBorder="1" applyAlignment="1">
      <alignment horizontal="center" vertical="center"/>
    </xf>
    <xf numFmtId="38" fontId="17" fillId="0" borderId="18" xfId="1" applyFont="1" applyBorder="1" applyAlignment="1">
      <alignment horizontal="right" vertical="center"/>
    </xf>
    <xf numFmtId="38" fontId="0" fillId="0" borderId="0" xfId="0" applyNumberFormat="1">
      <alignment vertical="center"/>
    </xf>
    <xf numFmtId="0" fontId="18" fillId="0" borderId="0" xfId="0" applyFont="1" applyAlignment="1">
      <alignment vertical="center"/>
    </xf>
    <xf numFmtId="38" fontId="10" fillId="0" borderId="24" xfId="1" applyFont="1" applyBorder="1" applyAlignment="1">
      <alignment horizontal="center" vertical="center"/>
    </xf>
    <xf numFmtId="38" fontId="10" fillId="0" borderId="25" xfId="1" applyFont="1" applyBorder="1" applyAlignment="1">
      <alignment horizontal="center" vertical="center"/>
    </xf>
    <xf numFmtId="0" fontId="18" fillId="0" borderId="0" xfId="0" applyFont="1" applyFill="1" applyAlignment="1">
      <alignment horizontal="center" vertical="center"/>
    </xf>
    <xf numFmtId="0" fontId="0" fillId="0" borderId="1" xfId="0" applyFont="1" applyBorder="1" applyAlignment="1">
      <alignment horizontal="distributed" vertical="center" indent="3"/>
    </xf>
    <xf numFmtId="0" fontId="0" fillId="0" borderId="23" xfId="0" applyFill="1" applyBorder="1">
      <alignment vertical="center"/>
    </xf>
    <xf numFmtId="0" fontId="18" fillId="0" borderId="24" xfId="0" applyFont="1" applyFill="1" applyBorder="1">
      <alignment vertical="center"/>
    </xf>
    <xf numFmtId="0" fontId="18" fillId="0" borderId="25" xfId="0" applyFont="1" applyFill="1" applyBorder="1">
      <alignment vertical="center"/>
    </xf>
    <xf numFmtId="0" fontId="18" fillId="0" borderId="23" xfId="0" applyFont="1" applyFill="1" applyBorder="1">
      <alignment vertical="center"/>
    </xf>
    <xf numFmtId="0" fontId="18" fillId="0" borderId="25" xfId="0" applyFont="1" applyFill="1" applyBorder="1" applyAlignment="1">
      <alignment vertical="center"/>
    </xf>
    <xf numFmtId="0" fontId="18" fillId="0" borderId="24" xfId="0" applyFont="1" applyFill="1" applyBorder="1" applyAlignment="1">
      <alignment vertical="center"/>
    </xf>
    <xf numFmtId="0" fontId="18" fillId="0" borderId="23" xfId="0" applyFont="1" applyFill="1" applyBorder="1" applyAlignment="1">
      <alignment vertical="center"/>
    </xf>
    <xf numFmtId="0" fontId="0" fillId="0" borderId="23" xfId="0" applyBorder="1">
      <alignment vertical="center"/>
    </xf>
    <xf numFmtId="0" fontId="4" fillId="0" borderId="23" xfId="0" applyFont="1" applyBorder="1">
      <alignment vertical="center"/>
    </xf>
    <xf numFmtId="0" fontId="0" fillId="0" borderId="24" xfId="0" applyBorder="1">
      <alignment vertical="center"/>
    </xf>
    <xf numFmtId="0" fontId="0" fillId="0" borderId="25" xfId="0" applyBorder="1">
      <alignment vertical="center"/>
    </xf>
    <xf numFmtId="0" fontId="0" fillId="0" borderId="27" xfId="0" applyFill="1" applyBorder="1">
      <alignment vertical="center"/>
    </xf>
    <xf numFmtId="0" fontId="18" fillId="0" borderId="0" xfId="0" applyFont="1" applyFill="1" applyBorder="1">
      <alignment vertical="center"/>
    </xf>
    <xf numFmtId="0" fontId="18" fillId="0" borderId="0" xfId="0" applyFont="1" applyFill="1">
      <alignment vertical="center"/>
    </xf>
    <xf numFmtId="0" fontId="18" fillId="0" borderId="3" xfId="0" applyFont="1" applyFill="1" applyBorder="1">
      <alignment vertical="center"/>
    </xf>
    <xf numFmtId="0" fontId="18" fillId="0" borderId="27" xfId="0" applyFont="1" applyFill="1" applyBorder="1">
      <alignment vertical="center"/>
    </xf>
    <xf numFmtId="0" fontId="18" fillId="0" borderId="3" xfId="0" applyFont="1" applyFill="1" applyBorder="1" applyAlignment="1">
      <alignment vertical="center"/>
    </xf>
    <xf numFmtId="0" fontId="18" fillId="0" borderId="0" xfId="0" applyFont="1" applyFill="1" applyBorder="1" applyAlignment="1">
      <alignment vertical="center"/>
    </xf>
    <xf numFmtId="0" fontId="18" fillId="0" borderId="27" xfId="0" applyFont="1" applyFill="1" applyBorder="1" applyAlignment="1">
      <alignment vertical="center"/>
    </xf>
    <xf numFmtId="0" fontId="0" fillId="0" borderId="27" xfId="0" applyBorder="1">
      <alignment vertical="center"/>
    </xf>
    <xf numFmtId="0" fontId="4" fillId="0" borderId="27" xfId="0" applyFont="1" applyBorder="1">
      <alignment vertical="center"/>
    </xf>
    <xf numFmtId="0" fontId="0" fillId="0" borderId="3" xfId="0" applyBorder="1">
      <alignment vertical="center"/>
    </xf>
    <xf numFmtId="0" fontId="0" fillId="0" borderId="0" xfId="0" applyFont="1" applyBorder="1" applyAlignment="1">
      <alignment horizontal="distributed" vertical="center"/>
    </xf>
    <xf numFmtId="0" fontId="18" fillId="0" borderId="3" xfId="0" applyFont="1" applyBorder="1" applyAlignment="1">
      <alignment horizontal="right" vertical="center"/>
    </xf>
    <xf numFmtId="38" fontId="18" fillId="3" borderId="0" xfId="1" applyFont="1" applyFill="1" applyBorder="1" applyAlignment="1">
      <alignment vertical="center"/>
    </xf>
    <xf numFmtId="0" fontId="18" fillId="3" borderId="0" xfId="0" applyFont="1" applyFill="1" applyAlignment="1">
      <alignment horizontal="center" vertical="center"/>
    </xf>
    <xf numFmtId="38" fontId="18" fillId="0" borderId="0" xfId="0" applyNumberFormat="1" applyFont="1">
      <alignment vertical="center"/>
    </xf>
    <xf numFmtId="38" fontId="18" fillId="0" borderId="0" xfId="1" applyFont="1" applyFill="1" applyBorder="1">
      <alignment vertical="center"/>
    </xf>
    <xf numFmtId="38" fontId="18" fillId="0" borderId="3" xfId="1" applyFont="1" applyFill="1" applyBorder="1">
      <alignment vertical="center"/>
    </xf>
    <xf numFmtId="38" fontId="18" fillId="0" borderId="27" xfId="1" applyFont="1" applyFill="1" applyBorder="1">
      <alignment vertical="center"/>
    </xf>
    <xf numFmtId="38" fontId="18" fillId="0" borderId="0" xfId="1" applyFont="1" applyFill="1" applyBorder="1" applyAlignment="1">
      <alignment vertical="center"/>
    </xf>
    <xf numFmtId="38" fontId="18" fillId="0" borderId="27" xfId="1" applyFont="1" applyFill="1" applyBorder="1" applyAlignment="1">
      <alignment vertical="center"/>
    </xf>
    <xf numFmtId="38" fontId="18" fillId="0" borderId="3" xfId="1" applyFont="1" applyFill="1" applyBorder="1" applyAlignment="1">
      <alignment vertical="center"/>
    </xf>
    <xf numFmtId="38" fontId="0" fillId="0" borderId="27" xfId="1" applyFont="1" applyFill="1" applyBorder="1">
      <alignment vertical="center"/>
    </xf>
    <xf numFmtId="0" fontId="0" fillId="0" borderId="0" xfId="0" applyFont="1" applyFill="1" applyAlignment="1">
      <alignment vertical="center"/>
    </xf>
    <xf numFmtId="0" fontId="18" fillId="0" borderId="0" xfId="0" applyFont="1" applyBorder="1" applyAlignment="1">
      <alignment horizontal="left" vertical="center"/>
    </xf>
    <xf numFmtId="0" fontId="18" fillId="0" borderId="27" xfId="0" applyFont="1" applyBorder="1" applyAlignment="1">
      <alignment horizontal="left" vertical="center"/>
    </xf>
    <xf numFmtId="0" fontId="18" fillId="0" borderId="3" xfId="0" applyFont="1" applyBorder="1" applyAlignment="1">
      <alignment horizontal="left" vertical="center"/>
    </xf>
    <xf numFmtId="0" fontId="18" fillId="0" borderId="0" xfId="0" applyFont="1" applyAlignment="1">
      <alignment horizontal="left" vertical="center"/>
    </xf>
    <xf numFmtId="38" fontId="18" fillId="3" borderId="3" xfId="1" applyFont="1" applyFill="1" applyBorder="1" applyAlignment="1">
      <alignment vertical="center"/>
    </xf>
    <xf numFmtId="0" fontId="0" fillId="0" borderId="36" xfId="0" applyBorder="1">
      <alignment vertical="center"/>
    </xf>
    <xf numFmtId="0" fontId="18" fillId="0" borderId="37" xfId="0" applyFont="1" applyBorder="1">
      <alignment vertical="center"/>
    </xf>
    <xf numFmtId="0" fontId="18" fillId="0" borderId="38" xfId="0" applyFont="1" applyBorder="1">
      <alignment vertical="center"/>
    </xf>
    <xf numFmtId="0" fontId="18" fillId="0" borderId="36" xfId="0" applyFont="1" applyBorder="1">
      <alignment vertical="center"/>
    </xf>
    <xf numFmtId="0" fontId="18" fillId="0" borderId="37" xfId="0" applyFont="1" applyBorder="1" applyAlignment="1">
      <alignment horizontal="left" vertical="center"/>
    </xf>
    <xf numFmtId="0" fontId="18" fillId="0" borderId="36" xfId="0" applyFont="1" applyBorder="1" applyAlignment="1">
      <alignment horizontal="left" vertical="center"/>
    </xf>
    <xf numFmtId="0" fontId="18" fillId="0" borderId="38" xfId="0" applyFont="1" applyBorder="1" applyAlignment="1">
      <alignment horizontal="left" vertical="center"/>
    </xf>
    <xf numFmtId="0" fontId="0" fillId="0" borderId="38" xfId="0" applyFont="1" applyBorder="1" applyAlignment="1">
      <alignment vertical="center"/>
    </xf>
    <xf numFmtId="0" fontId="4" fillId="0" borderId="36" xfId="0" applyFont="1" applyBorder="1">
      <alignment vertical="center"/>
    </xf>
    <xf numFmtId="0" fontId="0" fillId="0" borderId="38" xfId="0" applyBorder="1">
      <alignment vertical="center"/>
    </xf>
    <xf numFmtId="0" fontId="19" fillId="0" borderId="0" xfId="0" applyFont="1">
      <alignment vertical="center"/>
    </xf>
    <xf numFmtId="0" fontId="14" fillId="0" borderId="3" xfId="0" applyFont="1" applyBorder="1" applyAlignment="1">
      <alignment horizontal="right" vertical="center"/>
    </xf>
    <xf numFmtId="178" fontId="14" fillId="0" borderId="3" xfId="0" applyNumberFormat="1" applyFont="1" applyBorder="1" applyAlignment="1">
      <alignment horizontal="distributed" vertical="center"/>
    </xf>
    <xf numFmtId="0" fontId="14" fillId="3" borderId="0" xfId="0" applyFont="1" applyFill="1">
      <alignment vertical="center"/>
    </xf>
    <xf numFmtId="0" fontId="14" fillId="0" borderId="3" xfId="0" applyFont="1" applyBorder="1">
      <alignment vertical="center"/>
    </xf>
    <xf numFmtId="3" fontId="14" fillId="0" borderId="0" xfId="0" applyNumberFormat="1" applyFont="1">
      <alignment vertical="center"/>
    </xf>
    <xf numFmtId="38" fontId="14" fillId="0" borderId="0" xfId="1" applyFont="1">
      <alignment vertical="center"/>
    </xf>
    <xf numFmtId="49" fontId="20" fillId="0" borderId="18" xfId="0" applyNumberFormat="1" applyFont="1" applyFill="1" applyBorder="1" applyAlignment="1">
      <alignment horizontal="right" vertical="center"/>
    </xf>
    <xf numFmtId="49" fontId="14" fillId="0" borderId="19" xfId="0" applyNumberFormat="1" applyFont="1" applyFill="1" applyBorder="1" applyAlignment="1">
      <alignment horizontal="center" vertical="center"/>
    </xf>
    <xf numFmtId="49" fontId="14" fillId="0" borderId="20" xfId="0" applyNumberFormat="1" applyFont="1" applyFill="1" applyBorder="1" applyAlignment="1">
      <alignment horizontal="center" vertical="center"/>
    </xf>
    <xf numFmtId="49" fontId="14" fillId="0" borderId="18" xfId="0" applyNumberFormat="1" applyFont="1" applyFill="1" applyBorder="1" applyAlignment="1">
      <alignment horizontal="center" vertical="center"/>
    </xf>
    <xf numFmtId="49" fontId="14" fillId="0" borderId="0" xfId="0" applyNumberFormat="1" applyFont="1" applyFill="1" applyBorder="1" applyAlignment="1">
      <alignment vertical="center"/>
    </xf>
    <xf numFmtId="0" fontId="9" fillId="0" borderId="27" xfId="0" applyFont="1" applyBorder="1" applyAlignment="1">
      <alignment vertical="center"/>
    </xf>
    <xf numFmtId="0" fontId="9" fillId="0" borderId="0" xfId="0" applyFont="1" applyAlignment="1">
      <alignment vertical="center"/>
    </xf>
    <xf numFmtId="177" fontId="0" fillId="3" borderId="0" xfId="0" applyNumberFormat="1" applyFont="1" applyFill="1" applyBorder="1" applyAlignment="1">
      <alignment vertical="center"/>
    </xf>
    <xf numFmtId="49" fontId="0" fillId="0" borderId="0" xfId="0" applyNumberFormat="1">
      <alignment vertical="center"/>
    </xf>
    <xf numFmtId="38" fontId="18" fillId="3" borderId="27" xfId="1" applyFont="1" applyFill="1" applyBorder="1" applyAlignment="1">
      <alignment vertical="center"/>
    </xf>
    <xf numFmtId="0" fontId="0" fillId="0" borderId="1" xfId="0" applyBorder="1">
      <alignmen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3" xfId="0" applyFont="1" applyBorder="1">
      <alignment vertical="center"/>
    </xf>
    <xf numFmtId="0" fontId="14" fillId="0" borderId="25" xfId="0" applyFont="1" applyBorder="1">
      <alignment vertical="center"/>
    </xf>
    <xf numFmtId="0" fontId="14" fillId="0" borderId="0" xfId="0" applyFont="1" applyAlignment="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6" xfId="0" applyFont="1" applyFill="1" applyBorder="1">
      <alignment vertical="center"/>
    </xf>
    <xf numFmtId="0" fontId="14" fillId="0" borderId="38" xfId="0" applyFont="1" applyFill="1" applyBorder="1">
      <alignment vertical="center"/>
    </xf>
    <xf numFmtId="0" fontId="14" fillId="0" borderId="38" xfId="0" applyFont="1" applyFill="1" applyBorder="1" applyAlignment="1">
      <alignment vertical="center"/>
    </xf>
    <xf numFmtId="0" fontId="14" fillId="0" borderId="0" xfId="0" applyFont="1" applyFill="1" applyBorder="1" applyAlignment="1">
      <alignment vertical="top"/>
    </xf>
    <xf numFmtId="0" fontId="14" fillId="0" borderId="0" xfId="0" applyFont="1" applyFill="1" applyBorder="1">
      <alignment vertical="center"/>
    </xf>
    <xf numFmtId="0" fontId="14" fillId="0" borderId="23" xfId="0" applyFont="1" applyFill="1" applyBorder="1" applyAlignment="1">
      <alignment vertical="center"/>
    </xf>
    <xf numFmtId="0" fontId="14" fillId="3" borderId="24" xfId="0" applyFont="1" applyFill="1" applyBorder="1" applyAlignment="1">
      <alignment horizontal="center" vertical="center"/>
    </xf>
    <xf numFmtId="0" fontId="14" fillId="0" borderId="25" xfId="0" applyFont="1" applyFill="1" applyBorder="1" applyAlignment="1">
      <alignment vertical="top"/>
    </xf>
    <xf numFmtId="0" fontId="14" fillId="0" borderId="27" xfId="0" applyFont="1" applyFill="1" applyBorder="1" applyAlignment="1">
      <alignment vertical="center"/>
    </xf>
    <xf numFmtId="0" fontId="14" fillId="3" borderId="0" xfId="0" applyFont="1" applyFill="1" applyBorder="1" applyAlignment="1">
      <alignment horizontal="center" vertical="center"/>
    </xf>
    <xf numFmtId="0" fontId="14" fillId="0" borderId="27" xfId="0" applyFont="1" applyFill="1" applyBorder="1">
      <alignment vertical="center"/>
    </xf>
    <xf numFmtId="0" fontId="14" fillId="0" borderId="3" xfId="0" applyFont="1" applyFill="1" applyBorder="1" applyAlignment="1">
      <alignment vertical="top"/>
    </xf>
    <xf numFmtId="0" fontId="14" fillId="0" borderId="0" xfId="0" applyFont="1" applyFill="1" applyBorder="1" applyAlignment="1">
      <alignment horizontal="distributed" vertical="center" indent="3"/>
    </xf>
    <xf numFmtId="178" fontId="14" fillId="0" borderId="3" xfId="0" applyNumberFormat="1" applyFont="1" applyFill="1" applyBorder="1" applyAlignment="1">
      <alignment vertical="center"/>
    </xf>
    <xf numFmtId="49" fontId="14" fillId="3" borderId="0" xfId="0" applyNumberFormat="1" applyFont="1" applyFill="1" applyBorder="1" applyAlignment="1">
      <alignment horizontal="center" vertical="center"/>
    </xf>
    <xf numFmtId="38" fontId="14" fillId="0" borderId="3" xfId="1" applyFont="1" applyFill="1" applyBorder="1">
      <alignment vertical="center"/>
    </xf>
    <xf numFmtId="0" fontId="14" fillId="0" borderId="36" xfId="0" applyFont="1" applyFill="1" applyBorder="1" applyAlignment="1">
      <alignment vertical="center"/>
    </xf>
    <xf numFmtId="0" fontId="14" fillId="0" borderId="37" xfId="0" applyFont="1" applyFill="1" applyBorder="1">
      <alignment vertical="center"/>
    </xf>
    <xf numFmtId="0" fontId="15" fillId="0" borderId="0" xfId="0" applyFont="1" applyBorder="1" applyAlignment="1">
      <alignment horizontal="distributed" vertical="center" indent="10"/>
    </xf>
    <xf numFmtId="177" fontId="14" fillId="3" borderId="0" xfId="0" applyNumberFormat="1" applyFont="1" applyFill="1" applyBorder="1" applyAlignment="1">
      <alignment horizontal="right" vertical="center"/>
    </xf>
    <xf numFmtId="0" fontId="14" fillId="3" borderId="0" xfId="0" applyFont="1" applyFill="1" applyBorder="1" applyAlignment="1">
      <alignment horizontal="left" vertical="center" indent="1"/>
    </xf>
    <xf numFmtId="0" fontId="21" fillId="0" borderId="0" xfId="0" applyFont="1">
      <alignment vertical="center"/>
    </xf>
    <xf numFmtId="0" fontId="22" fillId="0" borderId="0" xfId="0" applyFont="1" applyBorder="1" applyAlignment="1">
      <alignment horizontal="center" vertical="center"/>
    </xf>
    <xf numFmtId="0" fontId="21" fillId="0" borderId="1" xfId="0" applyFont="1" applyBorder="1" applyAlignment="1">
      <alignment horizontal="center" vertical="center"/>
    </xf>
    <xf numFmtId="0" fontId="21" fillId="0" borderId="0" xfId="0" applyFont="1" applyAlignment="1">
      <alignment horizontal="center" vertical="center"/>
    </xf>
    <xf numFmtId="0" fontId="21" fillId="3" borderId="1" xfId="0" applyFont="1" applyFill="1" applyBorder="1">
      <alignment vertical="center"/>
    </xf>
    <xf numFmtId="0" fontId="21" fillId="0" borderId="3" xfId="0" applyFont="1" applyBorder="1" applyAlignment="1">
      <alignment horizontal="center" vertical="center"/>
    </xf>
    <xf numFmtId="0" fontId="21" fillId="3" borderId="1" xfId="0" applyFont="1" applyFill="1" applyBorder="1" applyAlignment="1">
      <alignment horizontal="center" vertical="center"/>
    </xf>
    <xf numFmtId="0" fontId="21" fillId="0" borderId="1" xfId="0" applyFont="1" applyBorder="1">
      <alignment vertical="center"/>
    </xf>
    <xf numFmtId="179" fontId="21" fillId="3" borderId="1" xfId="0" applyNumberFormat="1" applyFont="1" applyFill="1" applyBorder="1" applyAlignment="1">
      <alignment horizontal="right" vertical="center"/>
    </xf>
    <xf numFmtId="177" fontId="21" fillId="3" borderId="0" xfId="0" applyNumberFormat="1" applyFont="1" applyFill="1">
      <alignment vertical="center"/>
    </xf>
    <xf numFmtId="0" fontId="22" fillId="0" borderId="0" xfId="0" applyFont="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3" fillId="0" borderId="0" xfId="0" applyFont="1">
      <alignment vertical="center"/>
    </xf>
  </cellXfs>
  <cellStyles count="2">
    <cellStyle name="標準" xfId="0" builtinId="0"/>
    <cellStyle name="桁区切り" xfId="1" builtinId="6"/>
  </cellStyles>
  <tableStyles count="0" defaultTableStyle="TableStyleMedium2" defaultPivotStyle="PivotStyleLight16"/>
  <colors>
    <mruColors>
      <color rgb="FFFFE9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172720</xdr:colOff>
      <xdr:row>2</xdr:row>
      <xdr:rowOff>67310</xdr:rowOff>
    </xdr:from>
    <xdr:to xmlns:xdr="http://schemas.openxmlformats.org/drawingml/2006/spreadsheetDrawing">
      <xdr:col>21</xdr:col>
      <xdr:colOff>648335</xdr:colOff>
      <xdr:row>2</xdr:row>
      <xdr:rowOff>210185</xdr:rowOff>
    </xdr:to>
    <xdr:sp macro="" textlink="">
      <xdr:nvSpPr>
        <xdr:cNvPr id="2" name="図形 1"/>
        <xdr:cNvSpPr/>
      </xdr:nvSpPr>
      <xdr:spPr>
        <a:xfrm>
          <a:off x="9737725" y="791210"/>
          <a:ext cx="475615" cy="142875"/>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5</xdr:row>
      <xdr:rowOff>0</xdr:rowOff>
    </xdr:from>
    <xdr:to xmlns:xdr="http://schemas.openxmlformats.org/drawingml/2006/spreadsheetDrawing">
      <xdr:col>21</xdr:col>
      <xdr:colOff>644525</xdr:colOff>
      <xdr:row>5</xdr:row>
      <xdr:rowOff>142240</xdr:rowOff>
    </xdr:to>
    <xdr:sp macro="" textlink="">
      <xdr:nvSpPr>
        <xdr:cNvPr id="3" name="図形 2"/>
        <xdr:cNvSpPr/>
      </xdr:nvSpPr>
      <xdr:spPr>
        <a:xfrm>
          <a:off x="9733915" y="134874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6</xdr:row>
      <xdr:rowOff>0</xdr:rowOff>
    </xdr:from>
    <xdr:to xmlns:xdr="http://schemas.openxmlformats.org/drawingml/2006/spreadsheetDrawing">
      <xdr:col>21</xdr:col>
      <xdr:colOff>644525</xdr:colOff>
      <xdr:row>6</xdr:row>
      <xdr:rowOff>142240</xdr:rowOff>
    </xdr:to>
    <xdr:sp macro="" textlink="">
      <xdr:nvSpPr>
        <xdr:cNvPr id="4" name="図形 3"/>
        <xdr:cNvSpPr/>
      </xdr:nvSpPr>
      <xdr:spPr>
        <a:xfrm>
          <a:off x="9733915" y="151638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7</xdr:row>
      <xdr:rowOff>0</xdr:rowOff>
    </xdr:from>
    <xdr:to xmlns:xdr="http://schemas.openxmlformats.org/drawingml/2006/spreadsheetDrawing">
      <xdr:col>21</xdr:col>
      <xdr:colOff>644525</xdr:colOff>
      <xdr:row>7</xdr:row>
      <xdr:rowOff>142240</xdr:rowOff>
    </xdr:to>
    <xdr:sp macro="" textlink="">
      <xdr:nvSpPr>
        <xdr:cNvPr id="5" name="図形 4"/>
        <xdr:cNvSpPr/>
      </xdr:nvSpPr>
      <xdr:spPr>
        <a:xfrm>
          <a:off x="9733915" y="168402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8</xdr:row>
      <xdr:rowOff>0</xdr:rowOff>
    </xdr:from>
    <xdr:to xmlns:xdr="http://schemas.openxmlformats.org/drawingml/2006/spreadsheetDrawing">
      <xdr:col>21</xdr:col>
      <xdr:colOff>644525</xdr:colOff>
      <xdr:row>8</xdr:row>
      <xdr:rowOff>142240</xdr:rowOff>
    </xdr:to>
    <xdr:sp macro="" textlink="">
      <xdr:nvSpPr>
        <xdr:cNvPr id="6" name="図形 5"/>
        <xdr:cNvSpPr/>
      </xdr:nvSpPr>
      <xdr:spPr>
        <a:xfrm>
          <a:off x="9733915" y="185166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9</xdr:row>
      <xdr:rowOff>0</xdr:rowOff>
    </xdr:from>
    <xdr:to xmlns:xdr="http://schemas.openxmlformats.org/drawingml/2006/spreadsheetDrawing">
      <xdr:col>21</xdr:col>
      <xdr:colOff>644525</xdr:colOff>
      <xdr:row>9</xdr:row>
      <xdr:rowOff>142240</xdr:rowOff>
    </xdr:to>
    <xdr:sp macro="" textlink="">
      <xdr:nvSpPr>
        <xdr:cNvPr id="7" name="図形 6"/>
        <xdr:cNvSpPr/>
      </xdr:nvSpPr>
      <xdr:spPr>
        <a:xfrm>
          <a:off x="9733915" y="201930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12</xdr:row>
      <xdr:rowOff>0</xdr:rowOff>
    </xdr:from>
    <xdr:to xmlns:xdr="http://schemas.openxmlformats.org/drawingml/2006/spreadsheetDrawing">
      <xdr:col>21</xdr:col>
      <xdr:colOff>644525</xdr:colOff>
      <xdr:row>12</xdr:row>
      <xdr:rowOff>142240</xdr:rowOff>
    </xdr:to>
    <xdr:sp macro="" textlink="">
      <xdr:nvSpPr>
        <xdr:cNvPr id="8" name="図形 7"/>
        <xdr:cNvSpPr/>
      </xdr:nvSpPr>
      <xdr:spPr>
        <a:xfrm>
          <a:off x="9733915" y="252222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13</xdr:row>
      <xdr:rowOff>0</xdr:rowOff>
    </xdr:from>
    <xdr:to xmlns:xdr="http://schemas.openxmlformats.org/drawingml/2006/spreadsheetDrawing">
      <xdr:col>21</xdr:col>
      <xdr:colOff>644525</xdr:colOff>
      <xdr:row>13</xdr:row>
      <xdr:rowOff>142240</xdr:rowOff>
    </xdr:to>
    <xdr:sp macro="" textlink="">
      <xdr:nvSpPr>
        <xdr:cNvPr id="9" name="図形 8"/>
        <xdr:cNvSpPr/>
      </xdr:nvSpPr>
      <xdr:spPr>
        <a:xfrm>
          <a:off x="9733915" y="268986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168910</xdr:colOff>
      <xdr:row>5</xdr:row>
      <xdr:rowOff>0</xdr:rowOff>
    </xdr:from>
    <xdr:to xmlns:xdr="http://schemas.openxmlformats.org/drawingml/2006/spreadsheetDrawing">
      <xdr:col>21</xdr:col>
      <xdr:colOff>644525</xdr:colOff>
      <xdr:row>5</xdr:row>
      <xdr:rowOff>142240</xdr:rowOff>
    </xdr:to>
    <xdr:sp macro="" textlink="">
      <xdr:nvSpPr>
        <xdr:cNvPr id="3" name="図形 2"/>
        <xdr:cNvSpPr/>
      </xdr:nvSpPr>
      <xdr:spPr>
        <a:xfrm>
          <a:off x="9733915" y="134874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6</xdr:row>
      <xdr:rowOff>0</xdr:rowOff>
    </xdr:from>
    <xdr:to xmlns:xdr="http://schemas.openxmlformats.org/drawingml/2006/spreadsheetDrawing">
      <xdr:col>21</xdr:col>
      <xdr:colOff>644525</xdr:colOff>
      <xdr:row>6</xdr:row>
      <xdr:rowOff>142240</xdr:rowOff>
    </xdr:to>
    <xdr:sp macro="" textlink="">
      <xdr:nvSpPr>
        <xdr:cNvPr id="4" name="図形 3"/>
        <xdr:cNvSpPr/>
      </xdr:nvSpPr>
      <xdr:spPr>
        <a:xfrm>
          <a:off x="9733915" y="151638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7</xdr:row>
      <xdr:rowOff>0</xdr:rowOff>
    </xdr:from>
    <xdr:to xmlns:xdr="http://schemas.openxmlformats.org/drawingml/2006/spreadsheetDrawing">
      <xdr:col>21</xdr:col>
      <xdr:colOff>644525</xdr:colOff>
      <xdr:row>7</xdr:row>
      <xdr:rowOff>142240</xdr:rowOff>
    </xdr:to>
    <xdr:sp macro="" textlink="">
      <xdr:nvSpPr>
        <xdr:cNvPr id="5" name="図形 4"/>
        <xdr:cNvSpPr/>
      </xdr:nvSpPr>
      <xdr:spPr>
        <a:xfrm>
          <a:off x="9733915" y="168402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8</xdr:row>
      <xdr:rowOff>0</xdr:rowOff>
    </xdr:from>
    <xdr:to xmlns:xdr="http://schemas.openxmlformats.org/drawingml/2006/spreadsheetDrawing">
      <xdr:col>21</xdr:col>
      <xdr:colOff>644525</xdr:colOff>
      <xdr:row>8</xdr:row>
      <xdr:rowOff>142240</xdr:rowOff>
    </xdr:to>
    <xdr:sp macro="" textlink="">
      <xdr:nvSpPr>
        <xdr:cNvPr id="7" name="図形 6"/>
        <xdr:cNvSpPr/>
      </xdr:nvSpPr>
      <xdr:spPr>
        <a:xfrm>
          <a:off x="9733915" y="185166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11</xdr:row>
      <xdr:rowOff>0</xdr:rowOff>
    </xdr:from>
    <xdr:to xmlns:xdr="http://schemas.openxmlformats.org/drawingml/2006/spreadsheetDrawing">
      <xdr:col>21</xdr:col>
      <xdr:colOff>644525</xdr:colOff>
      <xdr:row>11</xdr:row>
      <xdr:rowOff>142240</xdr:rowOff>
    </xdr:to>
    <xdr:sp macro="" textlink="">
      <xdr:nvSpPr>
        <xdr:cNvPr id="8" name="図形 7"/>
        <xdr:cNvSpPr/>
      </xdr:nvSpPr>
      <xdr:spPr>
        <a:xfrm>
          <a:off x="9733915" y="235458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168910</xdr:colOff>
      <xdr:row>12</xdr:row>
      <xdr:rowOff>0</xdr:rowOff>
    </xdr:from>
    <xdr:to xmlns:xdr="http://schemas.openxmlformats.org/drawingml/2006/spreadsheetDrawing">
      <xdr:col>21</xdr:col>
      <xdr:colOff>644525</xdr:colOff>
      <xdr:row>12</xdr:row>
      <xdr:rowOff>142240</xdr:rowOff>
    </xdr:to>
    <xdr:sp macro="" textlink="">
      <xdr:nvSpPr>
        <xdr:cNvPr id="9" name="図形 8"/>
        <xdr:cNvSpPr/>
      </xdr:nvSpPr>
      <xdr:spPr>
        <a:xfrm>
          <a:off x="9733915" y="2522220"/>
          <a:ext cx="475615"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177165</xdr:colOff>
      <xdr:row>30</xdr:row>
      <xdr:rowOff>7620</xdr:rowOff>
    </xdr:from>
    <xdr:to xmlns:xdr="http://schemas.openxmlformats.org/drawingml/2006/spreadsheetDrawing">
      <xdr:col>21</xdr:col>
      <xdr:colOff>652145</xdr:colOff>
      <xdr:row>30</xdr:row>
      <xdr:rowOff>149860</xdr:rowOff>
    </xdr:to>
    <xdr:sp macro="" textlink="">
      <xdr:nvSpPr>
        <xdr:cNvPr id="10" name="図形 9"/>
        <xdr:cNvSpPr/>
      </xdr:nvSpPr>
      <xdr:spPr>
        <a:xfrm>
          <a:off x="9742170" y="5753100"/>
          <a:ext cx="474980" cy="142240"/>
        </a:xfrm>
        <a:prstGeom prst="leftArrow">
          <a:avLst/>
        </a:prstGeom>
        <a:solidFill>
          <a:srgbClr val="FF0000"/>
        </a:solidFill>
        <a:ln w="12700" cap="flat" cmpd="sng" algn="ctr">
          <a:solidFill>
            <a:srgbClr val="C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114300</xdr:colOff>
      <xdr:row>5</xdr:row>
      <xdr:rowOff>31115</xdr:rowOff>
    </xdr:from>
    <xdr:to xmlns:xdr="http://schemas.openxmlformats.org/drawingml/2006/spreadsheetDrawing">
      <xdr:col>10</xdr:col>
      <xdr:colOff>556260</xdr:colOff>
      <xdr:row>5</xdr:row>
      <xdr:rowOff>200025</xdr:rowOff>
    </xdr:to>
    <xdr:sp macro="" textlink="">
      <xdr:nvSpPr>
        <xdr:cNvPr id="2" name="図形 1"/>
        <xdr:cNvSpPr/>
      </xdr:nvSpPr>
      <xdr:spPr>
        <a:xfrm>
          <a:off x="8573770" y="1372235"/>
          <a:ext cx="441960" cy="168910"/>
        </a:xfrm>
        <a:prstGeom prst="leftArrow">
          <a:avLst/>
        </a:prstGeom>
        <a:solidFill>
          <a:srgbClr val="FF0000"/>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10</xdr:col>
      <xdr:colOff>91440</xdr:colOff>
      <xdr:row>8</xdr:row>
      <xdr:rowOff>46355</xdr:rowOff>
    </xdr:from>
    <xdr:to xmlns:xdr="http://schemas.openxmlformats.org/drawingml/2006/spreadsheetDrawing">
      <xdr:col>10</xdr:col>
      <xdr:colOff>532765</xdr:colOff>
      <xdr:row>8</xdr:row>
      <xdr:rowOff>215265</xdr:rowOff>
    </xdr:to>
    <xdr:sp macro="" textlink="">
      <xdr:nvSpPr>
        <xdr:cNvPr id="3" name="図形 3"/>
        <xdr:cNvSpPr/>
      </xdr:nvSpPr>
      <xdr:spPr>
        <a:xfrm>
          <a:off x="8550910" y="2149475"/>
          <a:ext cx="441325" cy="168910"/>
        </a:xfrm>
        <a:prstGeom prst="leftArrow">
          <a:avLst/>
        </a:prstGeom>
        <a:solidFill>
          <a:srgbClr val="FF0000"/>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12"/>
  <sheetViews>
    <sheetView tabSelected="1" workbookViewId="0">
      <selection activeCell="F10" sqref="F10"/>
    </sheetView>
  </sheetViews>
  <sheetFormatPr defaultRowHeight="33" customHeight="1"/>
  <cols>
    <col min="1" max="1" width="8.69921875" style="1" customWidth="1"/>
    <col min="2" max="2" width="30.69921875" style="1" customWidth="1"/>
    <col min="3" max="4" width="50.69921875" style="1" customWidth="1"/>
    <col min="5" max="16384" width="8.69921875" style="1" customWidth="1"/>
  </cols>
  <sheetData>
    <row r="1" spans="1:4" ht="33" customHeight="1">
      <c r="A1" s="2" t="s">
        <v>39</v>
      </c>
      <c r="B1" s="3"/>
      <c r="C1" s="3"/>
    </row>
    <row r="2" spans="1:4" ht="33" customHeight="1">
      <c r="A2" s="3"/>
      <c r="B2" s="3"/>
      <c r="C2" s="3"/>
    </row>
    <row r="3" spans="1:4" ht="33" customHeight="1">
      <c r="A3" s="3"/>
      <c r="B3" s="3"/>
      <c r="C3" s="3"/>
    </row>
    <row r="4" spans="1:4" ht="33" customHeight="1">
      <c r="A4" s="3"/>
      <c r="B4" s="3"/>
      <c r="C4" s="3"/>
    </row>
    <row r="5" spans="1:4" ht="33" customHeight="1">
      <c r="A5" s="4"/>
      <c r="B5" s="4"/>
      <c r="C5" s="4"/>
    </row>
    <row r="6" spans="1:4" ht="33" customHeight="1">
      <c r="A6" s="5" t="s">
        <v>80</v>
      </c>
      <c r="B6" s="5"/>
      <c r="C6" s="7" t="s">
        <v>177</v>
      </c>
      <c r="D6" s="7" t="s">
        <v>28</v>
      </c>
    </row>
    <row r="7" spans="1:4" ht="33" customHeight="1">
      <c r="A7" s="5">
        <v>1</v>
      </c>
      <c r="B7" s="6" t="s">
        <v>169</v>
      </c>
      <c r="C7" s="8"/>
      <c r="D7" s="8"/>
    </row>
    <row r="8" spans="1:4" ht="33" customHeight="1">
      <c r="A8" s="5">
        <v>2</v>
      </c>
      <c r="B8" s="6" t="s">
        <v>170</v>
      </c>
      <c r="C8" s="8"/>
      <c r="D8" s="8"/>
    </row>
    <row r="9" spans="1:4" ht="33" customHeight="1">
      <c r="A9" s="5">
        <v>3</v>
      </c>
      <c r="B9" s="6" t="s">
        <v>171</v>
      </c>
      <c r="C9" s="8"/>
      <c r="D9" s="8"/>
    </row>
    <row r="10" spans="1:4" ht="33" customHeight="1">
      <c r="A10" s="5">
        <v>4</v>
      </c>
      <c r="B10" s="6" t="s">
        <v>172</v>
      </c>
      <c r="C10" s="8"/>
      <c r="D10" s="8"/>
    </row>
    <row r="11" spans="1:4" ht="33" customHeight="1">
      <c r="A11" s="5">
        <v>5</v>
      </c>
      <c r="B11" s="6" t="s">
        <v>173</v>
      </c>
      <c r="C11" s="8"/>
      <c r="D11" s="8"/>
    </row>
    <row r="12" spans="1:4" ht="33" customHeight="1">
      <c r="A12" s="5">
        <v>6</v>
      </c>
      <c r="B12" s="6" t="s">
        <v>61</v>
      </c>
      <c r="C12" s="8"/>
      <c r="D12" s="8"/>
    </row>
  </sheetData>
  <mergeCells count="2">
    <mergeCell ref="A6:B6"/>
    <mergeCell ref="A1:C4"/>
  </mergeCells>
  <phoneticPr fontId="1"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W90"/>
  <sheetViews>
    <sheetView workbookViewId="0">
      <selection activeCell="W8" sqref="W8"/>
    </sheetView>
  </sheetViews>
  <sheetFormatPr defaultRowHeight="18"/>
  <cols>
    <col min="1" max="1" width="2.69921875" customWidth="1"/>
    <col min="2" max="2" width="11.69921875" customWidth="1"/>
    <col min="3" max="5" width="14.69921875" customWidth="1"/>
    <col min="6" max="21" width="4.19921875" customWidth="1"/>
  </cols>
  <sheetData>
    <row r="1" spans="1:23">
      <c r="A1" s="9" t="s">
        <v>178</v>
      </c>
    </row>
    <row r="2" spans="1:23" s="129" customFormat="1" ht="39">
      <c r="A2" s="130" t="s">
        <v>246</v>
      </c>
      <c r="B2" s="130"/>
      <c r="C2" s="130"/>
      <c r="D2" s="130"/>
      <c r="E2" s="130"/>
      <c r="F2" s="130"/>
      <c r="G2" s="130"/>
      <c r="H2" s="130"/>
      <c r="I2" s="130"/>
      <c r="J2" s="130"/>
      <c r="K2" s="130"/>
      <c r="L2" s="130"/>
      <c r="M2" s="130"/>
      <c r="N2" s="130"/>
      <c r="O2" s="130"/>
      <c r="P2" s="130"/>
      <c r="Q2" s="130"/>
      <c r="R2" s="130"/>
      <c r="S2" s="130"/>
      <c r="T2" s="130"/>
      <c r="U2" s="130"/>
    </row>
    <row r="3" spans="1:23" ht="22.2">
      <c r="A3" s="131" t="s">
        <v>114</v>
      </c>
      <c r="E3" s="150"/>
      <c r="F3" s="153"/>
      <c r="G3" s="153"/>
      <c r="H3" s="178" t="s">
        <v>79</v>
      </c>
      <c r="I3" s="178"/>
      <c r="J3" s="153">
        <f>決算書!J3</f>
        <v>0</v>
      </c>
      <c r="K3" s="153" t="s">
        <v>69</v>
      </c>
      <c r="L3" s="153">
        <f>決算書!L3</f>
        <v>0</v>
      </c>
      <c r="M3" s="153" t="s">
        <v>99</v>
      </c>
      <c r="N3" s="153">
        <f>決算書!N3</f>
        <v>0</v>
      </c>
      <c r="O3" s="168" t="s">
        <v>116</v>
      </c>
      <c r="P3" s="168"/>
      <c r="Q3" s="168"/>
      <c r="R3" s="168"/>
      <c r="S3" s="168"/>
      <c r="T3" s="168"/>
      <c r="U3" s="168"/>
      <c r="W3" s="205"/>
    </row>
    <row r="4" spans="1:23">
      <c r="A4" s="23" t="s">
        <v>105</v>
      </c>
      <c r="B4" s="23"/>
      <c r="C4" s="30" t="s">
        <v>2</v>
      </c>
      <c r="D4" s="30" t="s">
        <v>247</v>
      </c>
      <c r="E4" s="23" t="s">
        <v>179</v>
      </c>
      <c r="F4" s="154" t="s">
        <v>113</v>
      </c>
      <c r="G4" s="154"/>
      <c r="H4" s="154"/>
      <c r="I4" s="154"/>
      <c r="J4" s="154"/>
      <c r="K4" s="154"/>
      <c r="L4" s="154"/>
      <c r="M4" s="154"/>
      <c r="N4" s="154"/>
      <c r="O4" s="154"/>
      <c r="P4" s="154"/>
      <c r="Q4" s="154"/>
      <c r="R4" s="154"/>
      <c r="S4" s="154"/>
      <c r="T4" s="154"/>
      <c r="U4" s="154"/>
    </row>
    <row r="5" spans="1:23" ht="9" customHeight="1">
      <c r="A5" s="23">
        <v>1</v>
      </c>
      <c r="B5" s="23" t="s">
        <v>34</v>
      </c>
      <c r="C5" s="139" t="s">
        <v>111</v>
      </c>
      <c r="D5" s="139" t="s">
        <v>111</v>
      </c>
      <c r="E5" s="139" t="s">
        <v>111</v>
      </c>
      <c r="F5" s="155"/>
      <c r="G5" s="166"/>
      <c r="H5" s="166"/>
      <c r="I5" s="166"/>
      <c r="J5" s="166"/>
      <c r="K5" s="166"/>
      <c r="L5" s="166"/>
      <c r="M5" s="166"/>
      <c r="N5" s="166"/>
      <c r="O5" s="166"/>
      <c r="P5" s="166"/>
      <c r="Q5" s="166"/>
      <c r="R5" s="166"/>
      <c r="S5" s="166"/>
      <c r="T5" s="166"/>
      <c r="U5" s="195"/>
    </row>
    <row r="6" spans="1:23" ht="13.2" customHeight="1">
      <c r="A6" s="23"/>
      <c r="B6" s="23"/>
      <c r="C6" s="146">
        <f>R6+R7+R9</f>
        <v>0</v>
      </c>
      <c r="D6" s="146">
        <f>決算書!C6</f>
        <v>0</v>
      </c>
      <c r="E6" s="146">
        <f>C6-D6</f>
        <v>0</v>
      </c>
      <c r="F6" s="156" t="s">
        <v>121</v>
      </c>
      <c r="G6" s="168"/>
      <c r="H6" s="179"/>
      <c r="I6" s="179"/>
      <c r="J6" s="181" t="s">
        <v>120</v>
      </c>
      <c r="K6" s="181"/>
      <c r="L6" s="168"/>
      <c r="M6" s="168"/>
      <c r="N6" s="179"/>
      <c r="O6" s="179"/>
      <c r="P6" s="185" t="s">
        <v>123</v>
      </c>
      <c r="Q6" s="185"/>
      <c r="R6" s="185">
        <f>H6*12*N6</f>
        <v>0</v>
      </c>
      <c r="S6" s="185"/>
      <c r="T6" s="185"/>
      <c r="U6" s="196" t="s">
        <v>111</v>
      </c>
      <c r="W6" s="205" t="s">
        <v>163</v>
      </c>
    </row>
    <row r="7" spans="1:23" ht="13.2" customHeight="1">
      <c r="A7" s="23"/>
      <c r="B7" s="23"/>
      <c r="C7" s="146"/>
      <c r="D7" s="146"/>
      <c r="E7" s="146"/>
      <c r="F7" s="156" t="s">
        <v>74</v>
      </c>
      <c r="G7" s="168"/>
      <c r="H7" s="179"/>
      <c r="I7" s="179"/>
      <c r="J7" s="172" t="s">
        <v>87</v>
      </c>
      <c r="K7" s="181"/>
      <c r="L7" s="168"/>
      <c r="M7" s="168"/>
      <c r="N7" s="179"/>
      <c r="O7" s="179"/>
      <c r="P7" s="185" t="s">
        <v>123</v>
      </c>
      <c r="Q7" s="185"/>
      <c r="R7" s="185">
        <f>H7*N7</f>
        <v>0</v>
      </c>
      <c r="S7" s="185"/>
      <c r="T7" s="185"/>
      <c r="U7" s="196" t="s">
        <v>111</v>
      </c>
      <c r="W7" s="205" t="s">
        <v>45</v>
      </c>
    </row>
    <row r="8" spans="1:23" ht="13.2" customHeight="1">
      <c r="A8" s="23"/>
      <c r="B8" s="23"/>
      <c r="C8" s="146"/>
      <c r="D8" s="146"/>
      <c r="E8" s="146"/>
      <c r="F8" s="156" t="s">
        <v>119</v>
      </c>
      <c r="G8" s="168"/>
      <c r="H8" s="168"/>
      <c r="I8" s="168"/>
      <c r="J8" s="168"/>
      <c r="K8" s="181"/>
      <c r="L8" s="185"/>
      <c r="M8" s="185"/>
      <c r="N8" s="179"/>
      <c r="O8" s="179"/>
      <c r="P8" s="168" t="s">
        <v>75</v>
      </c>
      <c r="Q8" s="181"/>
      <c r="R8" s="168"/>
      <c r="S8" s="168"/>
      <c r="T8" s="181"/>
      <c r="U8" s="196"/>
      <c r="W8" s="205" t="s">
        <v>190</v>
      </c>
    </row>
    <row r="9" spans="1:23" ht="13.2" customHeight="1">
      <c r="A9" s="23"/>
      <c r="B9" s="23"/>
      <c r="C9" s="145"/>
      <c r="D9" s="145"/>
      <c r="E9" s="145"/>
      <c r="F9" s="157" t="s">
        <v>122</v>
      </c>
      <c r="G9" s="169"/>
      <c r="H9" s="169"/>
      <c r="I9" s="169"/>
      <c r="J9" s="169"/>
      <c r="K9" s="183"/>
      <c r="L9" s="169"/>
      <c r="M9" s="169"/>
      <c r="N9" s="187"/>
      <c r="O9" s="187"/>
      <c r="P9" s="187"/>
      <c r="Q9" s="187"/>
      <c r="R9" s="194"/>
      <c r="S9" s="194"/>
      <c r="T9" s="194"/>
      <c r="U9" s="197" t="s">
        <v>111</v>
      </c>
      <c r="W9" s="205" t="s">
        <v>168</v>
      </c>
    </row>
    <row r="10" spans="1:23" ht="13.2" customHeight="1">
      <c r="A10" s="23">
        <v>2</v>
      </c>
      <c r="B10" s="134" t="s">
        <v>106</v>
      </c>
      <c r="C10" s="147">
        <f>SUM(R10:T13)</f>
        <v>291600</v>
      </c>
      <c r="D10" s="147">
        <f>決算書!C11</f>
        <v>0</v>
      </c>
      <c r="E10" s="147">
        <f>C10-D10</f>
        <v>291600</v>
      </c>
      <c r="F10" s="158" t="s">
        <v>124</v>
      </c>
      <c r="G10" s="170"/>
      <c r="H10" s="170"/>
      <c r="I10" s="170"/>
      <c r="J10" s="170"/>
      <c r="K10" s="184"/>
      <c r="L10" s="170"/>
      <c r="M10" s="170"/>
      <c r="N10" s="170"/>
      <c r="O10" s="170"/>
      <c r="P10" s="170"/>
      <c r="Q10" s="184"/>
      <c r="R10" s="186">
        <v>273600</v>
      </c>
      <c r="S10" s="186"/>
      <c r="T10" s="186"/>
      <c r="U10" s="198" t="s">
        <v>111</v>
      </c>
    </row>
    <row r="11" spans="1:23" ht="13.2" customHeight="1">
      <c r="A11" s="23"/>
      <c r="B11" s="134"/>
      <c r="C11" s="147"/>
      <c r="D11" s="147"/>
      <c r="E11" s="147"/>
      <c r="F11" s="156" t="s">
        <v>126</v>
      </c>
      <c r="G11" s="168"/>
      <c r="H11" s="168"/>
      <c r="I11" s="168"/>
      <c r="J11" s="168"/>
      <c r="K11" s="181"/>
      <c r="L11" s="168"/>
      <c r="M11" s="168"/>
      <c r="N11" s="168"/>
      <c r="O11" s="168"/>
      <c r="P11" s="168"/>
      <c r="Q11" s="181"/>
      <c r="R11" s="185">
        <v>18000</v>
      </c>
      <c r="S11" s="185"/>
      <c r="T11" s="185"/>
      <c r="U11" s="196" t="s">
        <v>111</v>
      </c>
    </row>
    <row r="12" spans="1:23" ht="13.2" customHeight="1">
      <c r="A12" s="23"/>
      <c r="B12" s="134"/>
      <c r="C12" s="147"/>
      <c r="D12" s="147"/>
      <c r="E12" s="147"/>
      <c r="F12" s="156"/>
      <c r="G12" s="168"/>
      <c r="H12" s="168"/>
      <c r="I12" s="168" t="s">
        <v>118</v>
      </c>
      <c r="J12" s="168"/>
      <c r="K12" s="181"/>
      <c r="L12" s="168"/>
      <c r="M12" s="168"/>
      <c r="N12" s="179"/>
      <c r="O12" s="179"/>
      <c r="P12" s="168" t="s">
        <v>127</v>
      </c>
      <c r="Q12" s="181"/>
      <c r="R12" s="185">
        <f>500*N12</f>
        <v>0</v>
      </c>
      <c r="S12" s="185"/>
      <c r="T12" s="185"/>
      <c r="U12" s="196" t="s">
        <v>111</v>
      </c>
      <c r="W12" s="205" t="s">
        <v>148</v>
      </c>
    </row>
    <row r="13" spans="1:23" ht="13.2" customHeight="1">
      <c r="A13" s="23"/>
      <c r="B13" s="134"/>
      <c r="C13" s="147"/>
      <c r="D13" s="147"/>
      <c r="E13" s="147"/>
      <c r="F13" s="159" t="s">
        <v>122</v>
      </c>
      <c r="G13" s="171"/>
      <c r="H13" s="171"/>
      <c r="I13" s="171"/>
      <c r="J13" s="171"/>
      <c r="K13" s="183"/>
      <c r="L13" s="171"/>
      <c r="M13" s="171"/>
      <c r="N13" s="171"/>
      <c r="O13" s="171"/>
      <c r="P13" s="171"/>
      <c r="Q13" s="187"/>
      <c r="R13" s="194"/>
      <c r="S13" s="194"/>
      <c r="T13" s="194"/>
      <c r="U13" s="197" t="s">
        <v>111</v>
      </c>
      <c r="W13" s="205" t="s">
        <v>168</v>
      </c>
    </row>
    <row r="14" spans="1:23" ht="13.2" customHeight="1">
      <c r="A14" s="23">
        <v>3</v>
      </c>
      <c r="B14" s="23" t="s">
        <v>38</v>
      </c>
      <c r="C14" s="147">
        <f>SUM(K14:L18,S14:T18)</f>
        <v>0</v>
      </c>
      <c r="D14" s="147">
        <f>決算書!C15</f>
        <v>0</v>
      </c>
      <c r="E14" s="147">
        <f>C14-D14</f>
        <v>0</v>
      </c>
      <c r="F14" s="160" t="str">
        <f>IF(細かい科目を設定しましょう!F3="","",細かい科目を設定しましょう!F3)</f>
        <v/>
      </c>
      <c r="G14" s="172"/>
      <c r="H14" s="172"/>
      <c r="I14" s="172"/>
      <c r="J14" s="172"/>
      <c r="K14" s="179"/>
      <c r="L14" s="179"/>
      <c r="M14" s="190" t="s">
        <v>111</v>
      </c>
      <c r="N14" s="173" t="str">
        <f>IF(細かい科目を設定しましょう!F8="","",細かい科目を設定しましょう!F8)</f>
        <v/>
      </c>
      <c r="O14" s="173"/>
      <c r="P14" s="173"/>
      <c r="Q14" s="173"/>
      <c r="R14" s="173"/>
      <c r="S14" s="179"/>
      <c r="T14" s="179"/>
      <c r="U14" s="199" t="s">
        <v>111</v>
      </c>
    </row>
    <row r="15" spans="1:23" ht="13.2" customHeight="1">
      <c r="A15" s="23"/>
      <c r="B15" s="23"/>
      <c r="C15" s="147"/>
      <c r="D15" s="147"/>
      <c r="E15" s="147"/>
      <c r="F15" s="160" t="str">
        <f>IF(細かい科目を設定しましょう!F4="","",細かい科目を設定しましょう!F4)</f>
        <v/>
      </c>
      <c r="G15" s="172"/>
      <c r="H15" s="172"/>
      <c r="I15" s="172"/>
      <c r="J15" s="172"/>
      <c r="K15" s="179"/>
      <c r="L15" s="179"/>
      <c r="M15" s="190" t="s">
        <v>111</v>
      </c>
      <c r="N15" s="172" t="str">
        <f>IF(細かい科目を設定しましょう!F9="","",細かい科目を設定しましょう!F9)</f>
        <v/>
      </c>
      <c r="O15" s="172"/>
      <c r="P15" s="172"/>
      <c r="Q15" s="172"/>
      <c r="R15" s="172"/>
      <c r="S15" s="179"/>
      <c r="T15" s="179"/>
      <c r="U15" s="199" t="s">
        <v>111</v>
      </c>
    </row>
    <row r="16" spans="1:23" ht="13.2" customHeight="1">
      <c r="A16" s="23"/>
      <c r="B16" s="23"/>
      <c r="C16" s="147"/>
      <c r="D16" s="147"/>
      <c r="E16" s="147"/>
      <c r="F16" s="160" t="str">
        <f>IF(細かい科目を設定しましょう!F5="","",細かい科目を設定しましょう!F5)</f>
        <v/>
      </c>
      <c r="G16" s="172"/>
      <c r="H16" s="172"/>
      <c r="I16" s="172"/>
      <c r="J16" s="172"/>
      <c r="K16" s="179"/>
      <c r="L16" s="179"/>
      <c r="M16" s="190" t="s">
        <v>111</v>
      </c>
      <c r="N16" s="172" t="str">
        <f>IF(細かい科目を設定しましょう!F10="","",細かい科目を設定しましょう!F10)</f>
        <v/>
      </c>
      <c r="O16" s="172"/>
      <c r="P16" s="172"/>
      <c r="Q16" s="172"/>
      <c r="R16" s="172"/>
      <c r="S16" s="179"/>
      <c r="T16" s="179"/>
      <c r="U16" s="199" t="s">
        <v>111</v>
      </c>
    </row>
    <row r="17" spans="1:23" ht="13.2" customHeight="1">
      <c r="A17" s="23"/>
      <c r="B17" s="23"/>
      <c r="C17" s="147"/>
      <c r="D17" s="147"/>
      <c r="E17" s="147"/>
      <c r="F17" s="160" t="str">
        <f>IF(細かい科目を設定しましょう!F6="","",細かい科目を設定しましょう!F6)</f>
        <v/>
      </c>
      <c r="G17" s="172"/>
      <c r="H17" s="172"/>
      <c r="I17" s="172"/>
      <c r="J17" s="172"/>
      <c r="K17" s="179"/>
      <c r="L17" s="179"/>
      <c r="M17" s="190" t="s">
        <v>111</v>
      </c>
      <c r="N17" s="172" t="str">
        <f>IF(細かい科目を設定しましょう!F11="","",細かい科目を設定しましょう!F11)</f>
        <v/>
      </c>
      <c r="O17" s="172"/>
      <c r="P17" s="172"/>
      <c r="Q17" s="172"/>
      <c r="R17" s="172"/>
      <c r="S17" s="179"/>
      <c r="T17" s="179"/>
      <c r="U17" s="199" t="s">
        <v>111</v>
      </c>
    </row>
    <row r="18" spans="1:23" ht="13.2" customHeight="1">
      <c r="A18" s="23"/>
      <c r="B18" s="23"/>
      <c r="C18" s="147"/>
      <c r="D18" s="147"/>
      <c r="E18" s="147"/>
      <c r="F18" s="160" t="str">
        <f>IF(細かい科目を設定しましょう!F7="","",細かい科目を設定しましょう!F7)</f>
        <v/>
      </c>
      <c r="G18" s="172"/>
      <c r="H18" s="172"/>
      <c r="I18" s="172"/>
      <c r="J18" s="172"/>
      <c r="K18" s="179"/>
      <c r="L18" s="179"/>
      <c r="M18" s="190" t="s">
        <v>111</v>
      </c>
      <c r="N18" s="171" t="str">
        <f>IF(細かい科目を設定しましょう!F12="","",細かい科目を設定しましょう!F12)</f>
        <v/>
      </c>
      <c r="O18" s="171"/>
      <c r="P18" s="171"/>
      <c r="Q18" s="171"/>
      <c r="R18" s="171"/>
      <c r="S18" s="179"/>
      <c r="T18" s="179"/>
      <c r="U18" s="199" t="s">
        <v>111</v>
      </c>
    </row>
    <row r="19" spans="1:23" ht="13.2" customHeight="1">
      <c r="A19" s="23">
        <v>4</v>
      </c>
      <c r="B19" s="23" t="s">
        <v>40</v>
      </c>
      <c r="C19" s="147">
        <f>SUM(K19:L23,S19:T23)</f>
        <v>0</v>
      </c>
      <c r="D19" s="147">
        <f>決算書!C20</f>
        <v>0</v>
      </c>
      <c r="E19" s="147">
        <f>C19-D19</f>
        <v>0</v>
      </c>
      <c r="F19" s="161" t="str">
        <f>IF(細かい科目を設定しましょう!H3="","",細かい科目を設定しましょう!H3)</f>
        <v/>
      </c>
      <c r="G19" s="173"/>
      <c r="H19" s="173"/>
      <c r="I19" s="173"/>
      <c r="J19" s="173"/>
      <c r="K19" s="221"/>
      <c r="L19" s="221"/>
      <c r="M19" s="191" t="s">
        <v>111</v>
      </c>
      <c r="N19" s="173" t="str">
        <f>IF(細かい科目を設定しましょう!H8="","",細かい科目を設定しましょう!H8)</f>
        <v/>
      </c>
      <c r="O19" s="173"/>
      <c r="P19" s="173"/>
      <c r="Q19" s="173"/>
      <c r="R19" s="173"/>
      <c r="S19" s="221"/>
      <c r="T19" s="221"/>
      <c r="U19" s="200" t="s">
        <v>111</v>
      </c>
    </row>
    <row r="20" spans="1:23" ht="13.2" customHeight="1">
      <c r="A20" s="23"/>
      <c r="B20" s="23"/>
      <c r="C20" s="147"/>
      <c r="D20" s="147"/>
      <c r="E20" s="147"/>
      <c r="F20" s="160" t="str">
        <f>IF(細かい科目を設定しましょう!H4="","",細かい科目を設定しましょう!H4)</f>
        <v/>
      </c>
      <c r="G20" s="172"/>
      <c r="H20" s="172"/>
      <c r="I20" s="172"/>
      <c r="J20" s="172"/>
      <c r="K20" s="179"/>
      <c r="L20" s="179"/>
      <c r="M20" s="190" t="s">
        <v>111</v>
      </c>
      <c r="N20" s="172" t="str">
        <f>IF(細かい科目を設定しましょう!H9="","",細かい科目を設定しましょう!H9)</f>
        <v/>
      </c>
      <c r="O20" s="172"/>
      <c r="P20" s="172"/>
      <c r="Q20" s="172"/>
      <c r="R20" s="172"/>
      <c r="S20" s="179"/>
      <c r="T20" s="179"/>
      <c r="U20" s="199" t="s">
        <v>111</v>
      </c>
    </row>
    <row r="21" spans="1:23" ht="13.2" customHeight="1">
      <c r="A21" s="23"/>
      <c r="B21" s="23"/>
      <c r="C21" s="147"/>
      <c r="D21" s="147"/>
      <c r="E21" s="147"/>
      <c r="F21" s="160" t="str">
        <f>IF(細かい科目を設定しましょう!H5="","",細かい科目を設定しましょう!H5)</f>
        <v/>
      </c>
      <c r="G21" s="172"/>
      <c r="H21" s="172"/>
      <c r="I21" s="172"/>
      <c r="J21" s="172"/>
      <c r="K21" s="179"/>
      <c r="L21" s="179"/>
      <c r="M21" s="190" t="s">
        <v>111</v>
      </c>
      <c r="N21" s="172" t="str">
        <f>IF(細かい科目を設定しましょう!H10="","",細かい科目を設定しましょう!H10)</f>
        <v/>
      </c>
      <c r="O21" s="172"/>
      <c r="P21" s="172"/>
      <c r="Q21" s="172"/>
      <c r="R21" s="172"/>
      <c r="S21" s="179"/>
      <c r="T21" s="179"/>
      <c r="U21" s="199" t="s">
        <v>111</v>
      </c>
    </row>
    <row r="22" spans="1:23" ht="13.2" customHeight="1">
      <c r="A22" s="23"/>
      <c r="B22" s="23"/>
      <c r="C22" s="147"/>
      <c r="D22" s="147"/>
      <c r="E22" s="147"/>
      <c r="F22" s="160" t="str">
        <f>IF(細かい科目を設定しましょう!H6="","",細かい科目を設定しましょう!H6)</f>
        <v/>
      </c>
      <c r="G22" s="172"/>
      <c r="H22" s="172"/>
      <c r="I22" s="172"/>
      <c r="J22" s="172"/>
      <c r="K22" s="179"/>
      <c r="L22" s="179"/>
      <c r="M22" s="190" t="s">
        <v>111</v>
      </c>
      <c r="N22" s="172" t="str">
        <f>IF(細かい科目を設定しましょう!H11="","",細かい科目を設定しましょう!H11)</f>
        <v/>
      </c>
      <c r="O22" s="172"/>
      <c r="P22" s="172"/>
      <c r="Q22" s="172"/>
      <c r="R22" s="172"/>
      <c r="S22" s="179"/>
      <c r="T22" s="179"/>
      <c r="U22" s="199" t="s">
        <v>111</v>
      </c>
    </row>
    <row r="23" spans="1:23" ht="13.2" customHeight="1">
      <c r="A23" s="23"/>
      <c r="B23" s="23"/>
      <c r="C23" s="147"/>
      <c r="D23" s="147"/>
      <c r="E23" s="147"/>
      <c r="F23" s="159" t="str">
        <f>IF(細かい科目を設定しましょう!H7="","",細かい科目を設定しましょう!H7)</f>
        <v/>
      </c>
      <c r="G23" s="171"/>
      <c r="H23" s="171"/>
      <c r="I23" s="171"/>
      <c r="J23" s="171"/>
      <c r="K23" s="194"/>
      <c r="L23" s="194"/>
      <c r="M23" s="192" t="s">
        <v>111</v>
      </c>
      <c r="N23" s="171" t="str">
        <f>IF(細かい科目を設定しましょう!H12="","",細かい科目を設定しましょう!H12)</f>
        <v/>
      </c>
      <c r="O23" s="171"/>
      <c r="P23" s="171"/>
      <c r="Q23" s="171"/>
      <c r="R23" s="171"/>
      <c r="S23" s="194"/>
      <c r="T23" s="194"/>
      <c r="U23" s="201" t="s">
        <v>111</v>
      </c>
    </row>
    <row r="24" spans="1:23" ht="13.2" customHeight="1">
      <c r="A24" s="23">
        <v>5</v>
      </c>
      <c r="B24" s="23" t="s">
        <v>41</v>
      </c>
      <c r="C24" s="147">
        <f>決算書!D84</f>
        <v>291600</v>
      </c>
      <c r="D24" s="147">
        <f>決算書!C25</f>
        <v>0</v>
      </c>
      <c r="E24" s="147">
        <f>C24-D24</f>
        <v>291600</v>
      </c>
      <c r="F24" s="161"/>
      <c r="G24" s="173"/>
      <c r="H24" s="173"/>
      <c r="I24" s="173"/>
      <c r="J24" s="173"/>
      <c r="K24" s="182"/>
      <c r="L24" s="172"/>
      <c r="M24" s="173"/>
      <c r="N24" s="173"/>
      <c r="O24" s="173"/>
      <c r="P24" s="173"/>
      <c r="Q24" s="186"/>
      <c r="R24" s="186"/>
      <c r="S24" s="185"/>
      <c r="T24" s="185"/>
      <c r="U24" s="198"/>
    </row>
    <row r="25" spans="1:23" ht="13.2" customHeight="1">
      <c r="A25" s="23"/>
      <c r="B25" s="23"/>
      <c r="C25" s="144"/>
      <c r="D25" s="144"/>
      <c r="E25" s="144"/>
      <c r="F25" s="156"/>
      <c r="G25" s="168"/>
      <c r="H25" s="168"/>
      <c r="I25" s="168"/>
      <c r="J25" s="168"/>
      <c r="K25" s="181"/>
      <c r="L25" s="168"/>
      <c r="M25" s="168"/>
      <c r="N25" s="168"/>
      <c r="O25" s="168"/>
      <c r="P25" s="168"/>
      <c r="Q25" s="181"/>
      <c r="R25" s="168"/>
      <c r="S25" s="168"/>
      <c r="T25" s="181"/>
      <c r="U25" s="196"/>
    </row>
    <row r="26" spans="1:23" ht="9" customHeight="1">
      <c r="A26" s="70" t="s">
        <v>26</v>
      </c>
      <c r="B26" s="76"/>
      <c r="C26" s="144"/>
      <c r="D26" s="148" t="s">
        <v>78</v>
      </c>
      <c r="E26" s="144"/>
      <c r="F26" s="162"/>
      <c r="G26" s="174"/>
      <c r="H26" s="174"/>
      <c r="I26" s="174"/>
      <c r="J26" s="174"/>
      <c r="K26" s="188"/>
      <c r="L26" s="174"/>
      <c r="M26" s="174"/>
      <c r="N26" s="174"/>
      <c r="O26" s="174"/>
      <c r="P26" s="174"/>
      <c r="Q26" s="188"/>
      <c r="R26" s="174"/>
      <c r="S26" s="174"/>
      <c r="T26" s="188"/>
      <c r="U26" s="195"/>
    </row>
    <row r="27" spans="1:23" ht="24" customHeight="1">
      <c r="A27" s="132"/>
      <c r="B27" s="135"/>
      <c r="C27" s="145">
        <f>SUM(C6:C25)</f>
        <v>583200</v>
      </c>
      <c r="D27" s="145">
        <f>SUM(D6:D25)</f>
        <v>0</v>
      </c>
      <c r="E27" s="145">
        <f>SUM(E6:E25)</f>
        <v>583200</v>
      </c>
      <c r="F27" s="73"/>
      <c r="G27" s="79"/>
      <c r="H27" s="79"/>
      <c r="I27" s="79"/>
      <c r="J27" s="79"/>
      <c r="K27" s="79"/>
      <c r="L27" s="79"/>
      <c r="M27" s="79"/>
      <c r="N27" s="79"/>
      <c r="O27" s="79"/>
      <c r="P27" s="79"/>
      <c r="Q27" s="79"/>
      <c r="R27" s="79"/>
      <c r="S27" s="79"/>
      <c r="T27" s="79"/>
      <c r="U27" s="202"/>
    </row>
    <row r="28" spans="1:23" ht="22.2">
      <c r="A28" s="133" t="s">
        <v>129</v>
      </c>
      <c r="E28" s="150"/>
    </row>
    <row r="29" spans="1:23">
      <c r="A29" s="23" t="s">
        <v>105</v>
      </c>
      <c r="B29" s="23"/>
      <c r="C29" s="30" t="s">
        <v>248</v>
      </c>
      <c r="D29" s="30" t="s">
        <v>63</v>
      </c>
      <c r="E29" s="23" t="s">
        <v>181</v>
      </c>
      <c r="F29" s="154" t="s">
        <v>113</v>
      </c>
      <c r="G29" s="154"/>
      <c r="H29" s="154"/>
      <c r="I29" s="154"/>
      <c r="J29" s="154"/>
      <c r="K29" s="154"/>
      <c r="L29" s="154"/>
      <c r="M29" s="154"/>
      <c r="N29" s="154"/>
      <c r="O29" s="154"/>
      <c r="P29" s="154"/>
      <c r="Q29" s="154"/>
      <c r="R29" s="154"/>
      <c r="S29" s="154"/>
      <c r="T29" s="154"/>
      <c r="U29" s="154"/>
    </row>
    <row r="30" spans="1:23" ht="9" customHeight="1">
      <c r="A30" s="23">
        <v>1</v>
      </c>
      <c r="B30" s="23" t="s">
        <v>19</v>
      </c>
      <c r="C30" s="139" t="s">
        <v>111</v>
      </c>
      <c r="D30" s="139" t="s">
        <v>111</v>
      </c>
      <c r="E30" s="139" t="s">
        <v>111</v>
      </c>
      <c r="F30" s="163"/>
      <c r="G30" s="175"/>
      <c r="H30" s="175"/>
      <c r="I30" s="175"/>
      <c r="J30" s="175"/>
      <c r="K30" s="175"/>
      <c r="L30" s="175"/>
      <c r="M30" s="175"/>
      <c r="N30" s="175"/>
      <c r="O30" s="175"/>
      <c r="P30" s="175"/>
      <c r="Q30" s="175"/>
      <c r="R30" s="175"/>
      <c r="S30" s="175"/>
      <c r="T30" s="175"/>
      <c r="U30" s="203"/>
    </row>
    <row r="31" spans="1:23" ht="13.2" customHeight="1">
      <c r="A31" s="23"/>
      <c r="B31" s="23"/>
      <c r="C31" s="146">
        <f>SUM(K31:L40,S31:T40)</f>
        <v>0</v>
      </c>
      <c r="D31" s="146">
        <f>決算書!C32</f>
        <v>0</v>
      </c>
      <c r="E31" s="146">
        <f>C31-D31</f>
        <v>0</v>
      </c>
      <c r="F31" s="160" t="str">
        <f>IF(細かい科目を設定しましょう!B16="","",細かい科目を設定しましょう!B16)</f>
        <v/>
      </c>
      <c r="G31" s="172"/>
      <c r="H31" s="172"/>
      <c r="I31" s="172"/>
      <c r="J31" s="172"/>
      <c r="K31" s="179"/>
      <c r="L31" s="179"/>
      <c r="M31" s="190" t="s">
        <v>111</v>
      </c>
      <c r="N31" s="172" t="str">
        <f>IF(細かい科目を設定しましょう!B26="","",細かい科目を設定しましょう!B26)</f>
        <v/>
      </c>
      <c r="O31" s="172"/>
      <c r="P31" s="172"/>
      <c r="Q31" s="172"/>
      <c r="R31" s="172"/>
      <c r="S31" s="179"/>
      <c r="T31" s="179"/>
      <c r="U31" s="199" t="s">
        <v>111</v>
      </c>
      <c r="W31" s="205" t="s">
        <v>184</v>
      </c>
    </row>
    <row r="32" spans="1:23" ht="13.2" customHeight="1">
      <c r="A32" s="23"/>
      <c r="B32" s="23"/>
      <c r="C32" s="146"/>
      <c r="D32" s="146"/>
      <c r="E32" s="146"/>
      <c r="F32" s="160" t="str">
        <f>IF(細かい科目を設定しましょう!B17="","",細かい科目を設定しましょう!B17)</f>
        <v/>
      </c>
      <c r="G32" s="172"/>
      <c r="H32" s="172"/>
      <c r="I32" s="172"/>
      <c r="J32" s="172"/>
      <c r="K32" s="179"/>
      <c r="L32" s="179"/>
      <c r="M32" s="190" t="s">
        <v>111</v>
      </c>
      <c r="N32" s="172" t="str">
        <f>IF(細かい科目を設定しましょう!B27="","",細かい科目を設定しましょう!B27)</f>
        <v/>
      </c>
      <c r="O32" s="172"/>
      <c r="P32" s="172"/>
      <c r="Q32" s="172"/>
      <c r="R32" s="172"/>
      <c r="S32" s="179"/>
      <c r="T32" s="179"/>
      <c r="U32" s="199" t="s">
        <v>111</v>
      </c>
    </row>
    <row r="33" spans="1:21" ht="13.2" customHeight="1">
      <c r="A33" s="23"/>
      <c r="B33" s="23"/>
      <c r="C33" s="146"/>
      <c r="D33" s="146"/>
      <c r="E33" s="146"/>
      <c r="F33" s="160" t="str">
        <f>IF(細かい科目を設定しましょう!B18="","",細かい科目を設定しましょう!B18)</f>
        <v/>
      </c>
      <c r="G33" s="172"/>
      <c r="H33" s="172"/>
      <c r="I33" s="172"/>
      <c r="J33" s="172"/>
      <c r="K33" s="179"/>
      <c r="L33" s="179"/>
      <c r="M33" s="190" t="s">
        <v>111</v>
      </c>
      <c r="N33" s="172" t="str">
        <f>IF(細かい科目を設定しましょう!B28="","",細かい科目を設定しましょう!B28)</f>
        <v/>
      </c>
      <c r="O33" s="172"/>
      <c r="P33" s="172"/>
      <c r="Q33" s="172"/>
      <c r="R33" s="172"/>
      <c r="S33" s="179"/>
      <c r="T33" s="179"/>
      <c r="U33" s="199" t="s">
        <v>111</v>
      </c>
    </row>
    <row r="34" spans="1:21" ht="13.2" customHeight="1">
      <c r="A34" s="23"/>
      <c r="B34" s="23"/>
      <c r="C34" s="146"/>
      <c r="D34" s="146"/>
      <c r="E34" s="146"/>
      <c r="F34" s="160" t="str">
        <f>IF(細かい科目を設定しましょう!B19="","",細かい科目を設定しましょう!B19)</f>
        <v/>
      </c>
      <c r="G34" s="172"/>
      <c r="H34" s="172"/>
      <c r="I34" s="172"/>
      <c r="J34" s="172"/>
      <c r="K34" s="179"/>
      <c r="L34" s="179"/>
      <c r="M34" s="190" t="s">
        <v>111</v>
      </c>
      <c r="N34" s="172" t="str">
        <f>IF(細かい科目を設定しましょう!B29="","",細かい科目を設定しましょう!B29)</f>
        <v/>
      </c>
      <c r="O34" s="172"/>
      <c r="P34" s="172"/>
      <c r="Q34" s="172"/>
      <c r="R34" s="172"/>
      <c r="S34" s="179"/>
      <c r="T34" s="179"/>
      <c r="U34" s="199" t="s">
        <v>111</v>
      </c>
    </row>
    <row r="35" spans="1:21" ht="13.2" customHeight="1">
      <c r="A35" s="23"/>
      <c r="B35" s="23"/>
      <c r="C35" s="146"/>
      <c r="D35" s="146"/>
      <c r="E35" s="146"/>
      <c r="F35" s="160" t="str">
        <f>IF(細かい科目を設定しましょう!B20="","",細かい科目を設定しましょう!B20)</f>
        <v/>
      </c>
      <c r="G35" s="172"/>
      <c r="H35" s="172"/>
      <c r="I35" s="172"/>
      <c r="J35" s="172"/>
      <c r="K35" s="179"/>
      <c r="L35" s="179"/>
      <c r="M35" s="190" t="s">
        <v>111</v>
      </c>
      <c r="N35" s="172" t="str">
        <f>IF(細かい科目を設定しましょう!B30="","",細かい科目を設定しましょう!B30)</f>
        <v/>
      </c>
      <c r="O35" s="172"/>
      <c r="P35" s="172"/>
      <c r="Q35" s="172"/>
      <c r="R35" s="172"/>
      <c r="S35" s="179"/>
      <c r="T35" s="179"/>
      <c r="U35" s="199" t="s">
        <v>111</v>
      </c>
    </row>
    <row r="36" spans="1:21" ht="13.2" customHeight="1">
      <c r="A36" s="23"/>
      <c r="B36" s="23"/>
      <c r="C36" s="146"/>
      <c r="D36" s="146"/>
      <c r="E36" s="146"/>
      <c r="F36" s="160" t="str">
        <f>IF(細かい科目を設定しましょう!B21="","",細かい科目を設定しましょう!B21)</f>
        <v/>
      </c>
      <c r="G36" s="172"/>
      <c r="H36" s="172"/>
      <c r="I36" s="172"/>
      <c r="J36" s="172"/>
      <c r="K36" s="179"/>
      <c r="L36" s="179"/>
      <c r="M36" s="190" t="s">
        <v>111</v>
      </c>
      <c r="N36" s="172" t="str">
        <f>IF(細かい科目を設定しましょう!B31="","",細かい科目を設定しましょう!B31)</f>
        <v/>
      </c>
      <c r="O36" s="172"/>
      <c r="P36" s="172"/>
      <c r="Q36" s="172"/>
      <c r="R36" s="172"/>
      <c r="S36" s="179"/>
      <c r="T36" s="179"/>
      <c r="U36" s="199" t="s">
        <v>111</v>
      </c>
    </row>
    <row r="37" spans="1:21" ht="13.2" customHeight="1">
      <c r="A37" s="23"/>
      <c r="B37" s="23"/>
      <c r="C37" s="146"/>
      <c r="D37" s="146"/>
      <c r="E37" s="146"/>
      <c r="F37" s="160" t="str">
        <f>IF(細かい科目を設定しましょう!B22="","",細かい科目を設定しましょう!B22)</f>
        <v/>
      </c>
      <c r="G37" s="172"/>
      <c r="H37" s="172"/>
      <c r="I37" s="172"/>
      <c r="J37" s="172"/>
      <c r="K37" s="179"/>
      <c r="L37" s="179"/>
      <c r="M37" s="190" t="s">
        <v>111</v>
      </c>
      <c r="N37" s="172" t="str">
        <f>IF(細かい科目を設定しましょう!B32="","",細かい科目を設定しましょう!B32)</f>
        <v/>
      </c>
      <c r="O37" s="172"/>
      <c r="P37" s="172"/>
      <c r="Q37" s="172"/>
      <c r="R37" s="172"/>
      <c r="S37" s="179"/>
      <c r="T37" s="179"/>
      <c r="U37" s="199" t="s">
        <v>111</v>
      </c>
    </row>
    <row r="38" spans="1:21" ht="13.2" customHeight="1">
      <c r="A38" s="23"/>
      <c r="B38" s="23"/>
      <c r="C38" s="146"/>
      <c r="D38" s="146"/>
      <c r="E38" s="146"/>
      <c r="F38" s="160" t="str">
        <f>IF(細かい科目を設定しましょう!B23="","",細かい科目を設定しましょう!B23)</f>
        <v/>
      </c>
      <c r="G38" s="172"/>
      <c r="H38" s="172"/>
      <c r="I38" s="172"/>
      <c r="J38" s="172"/>
      <c r="K38" s="179"/>
      <c r="L38" s="179"/>
      <c r="M38" s="190" t="s">
        <v>111</v>
      </c>
      <c r="N38" s="172" t="str">
        <f>IF(細かい科目を設定しましょう!B33="","",細かい科目を設定しましょう!B33)</f>
        <v/>
      </c>
      <c r="O38" s="172"/>
      <c r="P38" s="172"/>
      <c r="Q38" s="172"/>
      <c r="R38" s="172"/>
      <c r="S38" s="179"/>
      <c r="T38" s="179"/>
      <c r="U38" s="199" t="s">
        <v>111</v>
      </c>
    </row>
    <row r="39" spans="1:21" ht="13.2" customHeight="1">
      <c r="A39" s="23"/>
      <c r="B39" s="23"/>
      <c r="C39" s="146"/>
      <c r="D39" s="146"/>
      <c r="E39" s="146"/>
      <c r="F39" s="160" t="str">
        <f>IF(細かい科目を設定しましょう!B24="","",細かい科目を設定しましょう!B24)</f>
        <v/>
      </c>
      <c r="G39" s="172"/>
      <c r="H39" s="172"/>
      <c r="I39" s="172"/>
      <c r="J39" s="172"/>
      <c r="K39" s="179"/>
      <c r="L39" s="179"/>
      <c r="M39" s="190" t="s">
        <v>111</v>
      </c>
      <c r="N39" s="172" t="str">
        <f>IF(細かい科目を設定しましょう!B34="","",細かい科目を設定しましょう!B34)</f>
        <v/>
      </c>
      <c r="O39" s="172"/>
      <c r="P39" s="172"/>
      <c r="Q39" s="172"/>
      <c r="R39" s="172"/>
      <c r="S39" s="179"/>
      <c r="T39" s="179"/>
      <c r="U39" s="199" t="s">
        <v>111</v>
      </c>
    </row>
    <row r="40" spans="1:21" ht="13.2" customHeight="1">
      <c r="A40" s="23"/>
      <c r="B40" s="23"/>
      <c r="C40" s="145"/>
      <c r="D40" s="145"/>
      <c r="E40" s="145"/>
      <c r="F40" s="160" t="str">
        <f>IF(細かい科目を設定しましょう!B25="","",細かい科目を設定しましょう!B25)</f>
        <v/>
      </c>
      <c r="G40" s="172"/>
      <c r="H40" s="172"/>
      <c r="I40" s="172"/>
      <c r="J40" s="172"/>
      <c r="K40" s="179"/>
      <c r="L40" s="179"/>
      <c r="M40" s="192" t="s">
        <v>111</v>
      </c>
      <c r="N40" s="172" t="str">
        <f>IF(細かい科目を設定しましょう!B35="","",細かい科目を設定しましょう!B35)</f>
        <v/>
      </c>
      <c r="O40" s="172"/>
      <c r="P40" s="172"/>
      <c r="Q40" s="172"/>
      <c r="R40" s="172"/>
      <c r="S40" s="179"/>
      <c r="T40" s="179"/>
      <c r="U40" s="201" t="s">
        <v>111</v>
      </c>
    </row>
    <row r="41" spans="1:21" ht="13.2" customHeight="1">
      <c r="A41" s="23">
        <v>2</v>
      </c>
      <c r="B41" s="134" t="s">
        <v>130</v>
      </c>
      <c r="C41" s="147">
        <f>SUM(K41:L50,S41:T50)</f>
        <v>0</v>
      </c>
      <c r="D41" s="147">
        <f>決算書!C42</f>
        <v>0</v>
      </c>
      <c r="E41" s="146">
        <f>C41-D41</f>
        <v>0</v>
      </c>
      <c r="F41" s="161" t="str">
        <f>IF(細かい科目を設定しましょう!D16="","",細かい科目を設定しましょう!D16)</f>
        <v/>
      </c>
      <c r="G41" s="173"/>
      <c r="H41" s="173"/>
      <c r="I41" s="173"/>
      <c r="J41" s="173"/>
      <c r="K41" s="221"/>
      <c r="L41" s="221"/>
      <c r="M41" s="191" t="s">
        <v>111</v>
      </c>
      <c r="N41" s="173" t="str">
        <f>IF(細かい科目を設定しましょう!D26="","",細かい科目を設定しましょう!D26)</f>
        <v/>
      </c>
      <c r="O41" s="173"/>
      <c r="P41" s="173"/>
      <c r="Q41" s="173"/>
      <c r="R41" s="173"/>
      <c r="S41" s="221"/>
      <c r="T41" s="221"/>
      <c r="U41" s="200" t="s">
        <v>111</v>
      </c>
    </row>
    <row r="42" spans="1:21" ht="13.2" customHeight="1">
      <c r="A42" s="23"/>
      <c r="B42" s="134"/>
      <c r="C42" s="147"/>
      <c r="D42" s="147"/>
      <c r="E42" s="146"/>
      <c r="F42" s="160" t="str">
        <f>IF(細かい科目を設定しましょう!D17="","",細かい科目を設定しましょう!D17)</f>
        <v/>
      </c>
      <c r="G42" s="172"/>
      <c r="H42" s="172"/>
      <c r="I42" s="172"/>
      <c r="J42" s="172"/>
      <c r="K42" s="179"/>
      <c r="L42" s="179"/>
      <c r="M42" s="193" t="s">
        <v>111</v>
      </c>
      <c r="N42" s="172" t="str">
        <f>IF(細かい科目を設定しましょう!D27="","",細かい科目を設定しましょう!D27)</f>
        <v/>
      </c>
      <c r="O42" s="172"/>
      <c r="P42" s="172"/>
      <c r="Q42" s="172"/>
      <c r="R42" s="172"/>
      <c r="S42" s="179"/>
      <c r="T42" s="179"/>
      <c r="U42" s="199" t="s">
        <v>111</v>
      </c>
    </row>
    <row r="43" spans="1:21" ht="13.2" customHeight="1">
      <c r="A43" s="23"/>
      <c r="B43" s="134"/>
      <c r="C43" s="147"/>
      <c r="D43" s="147"/>
      <c r="E43" s="146"/>
      <c r="F43" s="160" t="str">
        <f>IF(細かい科目を設定しましょう!D18="","",細かい科目を設定しましょう!D18)</f>
        <v/>
      </c>
      <c r="G43" s="172"/>
      <c r="H43" s="172"/>
      <c r="I43" s="172"/>
      <c r="J43" s="172"/>
      <c r="K43" s="179"/>
      <c r="L43" s="179"/>
      <c r="M43" s="193" t="s">
        <v>111</v>
      </c>
      <c r="N43" s="172" t="str">
        <f>IF(細かい科目を設定しましょう!D28="","",細かい科目を設定しましょう!D28)</f>
        <v/>
      </c>
      <c r="O43" s="172"/>
      <c r="P43" s="172"/>
      <c r="Q43" s="172"/>
      <c r="R43" s="172"/>
      <c r="S43" s="179"/>
      <c r="T43" s="179"/>
      <c r="U43" s="199" t="s">
        <v>111</v>
      </c>
    </row>
    <row r="44" spans="1:21" ht="13.2" customHeight="1">
      <c r="A44" s="23"/>
      <c r="B44" s="134"/>
      <c r="C44" s="147"/>
      <c r="D44" s="147"/>
      <c r="E44" s="146"/>
      <c r="F44" s="160" t="str">
        <f>IF(細かい科目を設定しましょう!D19="","",細かい科目を設定しましょう!D19)</f>
        <v/>
      </c>
      <c r="G44" s="172"/>
      <c r="H44" s="172"/>
      <c r="I44" s="172"/>
      <c r="J44" s="172"/>
      <c r="K44" s="179"/>
      <c r="L44" s="179"/>
      <c r="M44" s="193" t="s">
        <v>111</v>
      </c>
      <c r="N44" s="172" t="str">
        <f>IF(細かい科目を設定しましょう!D29="","",細かい科目を設定しましょう!D29)</f>
        <v/>
      </c>
      <c r="O44" s="172"/>
      <c r="P44" s="172"/>
      <c r="Q44" s="172"/>
      <c r="R44" s="172"/>
      <c r="S44" s="179"/>
      <c r="T44" s="179"/>
      <c r="U44" s="199" t="s">
        <v>111</v>
      </c>
    </row>
    <row r="45" spans="1:21" ht="13.2" customHeight="1">
      <c r="A45" s="23"/>
      <c r="B45" s="134"/>
      <c r="C45" s="147"/>
      <c r="D45" s="147"/>
      <c r="E45" s="146"/>
      <c r="F45" s="160" t="str">
        <f>IF(細かい科目を設定しましょう!D20="","",細かい科目を設定しましょう!D20)</f>
        <v/>
      </c>
      <c r="G45" s="172"/>
      <c r="H45" s="172"/>
      <c r="I45" s="172"/>
      <c r="J45" s="172"/>
      <c r="K45" s="179"/>
      <c r="L45" s="179"/>
      <c r="M45" s="193" t="s">
        <v>111</v>
      </c>
      <c r="N45" s="172" t="str">
        <f>IF(細かい科目を設定しましょう!D30="","",細かい科目を設定しましょう!D30)</f>
        <v/>
      </c>
      <c r="O45" s="172"/>
      <c r="P45" s="172"/>
      <c r="Q45" s="172"/>
      <c r="R45" s="172"/>
      <c r="S45" s="179"/>
      <c r="T45" s="179"/>
      <c r="U45" s="199" t="s">
        <v>111</v>
      </c>
    </row>
    <row r="46" spans="1:21" ht="13.2" customHeight="1">
      <c r="A46" s="23"/>
      <c r="B46" s="134"/>
      <c r="C46" s="147"/>
      <c r="D46" s="147"/>
      <c r="E46" s="146"/>
      <c r="F46" s="160" t="str">
        <f>IF(細かい科目を設定しましょう!D21="","",細かい科目を設定しましょう!D21)</f>
        <v/>
      </c>
      <c r="G46" s="172"/>
      <c r="H46" s="172"/>
      <c r="I46" s="172"/>
      <c r="J46" s="172"/>
      <c r="K46" s="179"/>
      <c r="L46" s="179"/>
      <c r="M46" s="193" t="s">
        <v>111</v>
      </c>
      <c r="N46" s="172" t="str">
        <f>IF(細かい科目を設定しましょう!D31="","",細かい科目を設定しましょう!D31)</f>
        <v/>
      </c>
      <c r="O46" s="172"/>
      <c r="P46" s="172"/>
      <c r="Q46" s="172"/>
      <c r="R46" s="172"/>
      <c r="S46" s="179"/>
      <c r="T46" s="179"/>
      <c r="U46" s="199" t="s">
        <v>111</v>
      </c>
    </row>
    <row r="47" spans="1:21" ht="13.2" customHeight="1">
      <c r="A47" s="23"/>
      <c r="B47" s="134"/>
      <c r="C47" s="147"/>
      <c r="D47" s="147"/>
      <c r="E47" s="146"/>
      <c r="F47" s="160" t="str">
        <f>IF(細かい科目を設定しましょう!D22="","",細かい科目を設定しましょう!D22)</f>
        <v/>
      </c>
      <c r="G47" s="172"/>
      <c r="H47" s="172"/>
      <c r="I47" s="172"/>
      <c r="J47" s="172"/>
      <c r="K47" s="179"/>
      <c r="L47" s="179"/>
      <c r="M47" s="193" t="s">
        <v>111</v>
      </c>
      <c r="N47" s="172" t="str">
        <f>IF(細かい科目を設定しましょう!D32="","",細かい科目を設定しましょう!D32)</f>
        <v/>
      </c>
      <c r="O47" s="172"/>
      <c r="P47" s="172"/>
      <c r="Q47" s="172"/>
      <c r="R47" s="172"/>
      <c r="S47" s="179"/>
      <c r="T47" s="179"/>
      <c r="U47" s="199" t="s">
        <v>111</v>
      </c>
    </row>
    <row r="48" spans="1:21" ht="13.2" customHeight="1">
      <c r="A48" s="23"/>
      <c r="B48" s="134"/>
      <c r="C48" s="147"/>
      <c r="D48" s="147"/>
      <c r="E48" s="146"/>
      <c r="F48" s="160" t="str">
        <f>IF(細かい科目を設定しましょう!D23="","",細かい科目を設定しましょう!D23)</f>
        <v/>
      </c>
      <c r="G48" s="172"/>
      <c r="H48" s="172"/>
      <c r="I48" s="172"/>
      <c r="J48" s="172"/>
      <c r="K48" s="179"/>
      <c r="L48" s="179"/>
      <c r="M48" s="193" t="s">
        <v>111</v>
      </c>
      <c r="N48" s="172" t="str">
        <f>IF(細かい科目を設定しましょう!D33="","",細かい科目を設定しましょう!D33)</f>
        <v/>
      </c>
      <c r="O48" s="172"/>
      <c r="P48" s="172"/>
      <c r="Q48" s="172"/>
      <c r="R48" s="172"/>
      <c r="S48" s="179"/>
      <c r="T48" s="179"/>
      <c r="U48" s="199" t="s">
        <v>111</v>
      </c>
    </row>
    <row r="49" spans="1:21" ht="13.2" customHeight="1">
      <c r="A49" s="23"/>
      <c r="B49" s="134"/>
      <c r="C49" s="147"/>
      <c r="D49" s="147"/>
      <c r="E49" s="146"/>
      <c r="F49" s="160" t="str">
        <f>IF(細かい科目を設定しましょう!D24="","",細かい科目を設定しましょう!D24)</f>
        <v/>
      </c>
      <c r="G49" s="172"/>
      <c r="H49" s="172"/>
      <c r="I49" s="172"/>
      <c r="J49" s="172"/>
      <c r="K49" s="179"/>
      <c r="L49" s="179"/>
      <c r="M49" s="193" t="s">
        <v>111</v>
      </c>
      <c r="N49" s="172" t="str">
        <f>IF(細かい科目を設定しましょう!D34="","",細かい科目を設定しましょう!D34)</f>
        <v/>
      </c>
      <c r="O49" s="172"/>
      <c r="P49" s="172"/>
      <c r="Q49" s="172"/>
      <c r="R49" s="172"/>
      <c r="S49" s="179"/>
      <c r="T49" s="179"/>
      <c r="U49" s="199" t="s">
        <v>111</v>
      </c>
    </row>
    <row r="50" spans="1:21" ht="13.2" customHeight="1">
      <c r="A50" s="23"/>
      <c r="B50" s="134"/>
      <c r="C50" s="147"/>
      <c r="D50" s="147"/>
      <c r="E50" s="145"/>
      <c r="F50" s="160" t="str">
        <f>IF(細かい科目を設定しましょう!D25="","",細かい科目を設定しましょう!D25)</f>
        <v/>
      </c>
      <c r="G50" s="172"/>
      <c r="H50" s="172"/>
      <c r="I50" s="172"/>
      <c r="J50" s="172"/>
      <c r="K50" s="179"/>
      <c r="L50" s="179"/>
      <c r="M50" s="192" t="s">
        <v>111</v>
      </c>
      <c r="N50" s="172" t="str">
        <f>IF(細かい科目を設定しましょう!D35="","",細かい科目を設定しましょう!D35)</f>
        <v/>
      </c>
      <c r="O50" s="172"/>
      <c r="P50" s="172"/>
      <c r="Q50" s="172"/>
      <c r="R50" s="172"/>
      <c r="S50" s="179"/>
      <c r="T50" s="179"/>
      <c r="U50" s="201" t="s">
        <v>111</v>
      </c>
    </row>
    <row r="51" spans="1:21" ht="13.2" customHeight="1">
      <c r="A51" s="23">
        <v>3</v>
      </c>
      <c r="B51" s="134" t="s">
        <v>131</v>
      </c>
      <c r="C51" s="147">
        <f>SUM(K51:L60,S51:T60)</f>
        <v>0</v>
      </c>
      <c r="D51" s="147">
        <f>決算書!C52</f>
        <v>0</v>
      </c>
      <c r="E51" s="151">
        <f>C51-D51</f>
        <v>0</v>
      </c>
      <c r="F51" s="161" t="str">
        <f>IF(細かい科目を設定しましょう!F16="","",細かい科目を設定しましょう!F16)</f>
        <v/>
      </c>
      <c r="G51" s="173"/>
      <c r="H51" s="173"/>
      <c r="I51" s="173"/>
      <c r="J51" s="173"/>
      <c r="K51" s="221"/>
      <c r="L51" s="221"/>
      <c r="M51" s="191" t="s">
        <v>111</v>
      </c>
      <c r="N51" s="173" t="str">
        <f>IF(細かい科目を設定しましょう!F26="","",細かい科目を設定しましょう!F26)</f>
        <v/>
      </c>
      <c r="O51" s="173"/>
      <c r="P51" s="173"/>
      <c r="Q51" s="173"/>
      <c r="R51" s="173"/>
      <c r="S51" s="221"/>
      <c r="T51" s="221"/>
      <c r="U51" s="200" t="s">
        <v>111</v>
      </c>
    </row>
    <row r="52" spans="1:21" ht="13.2" customHeight="1">
      <c r="A52" s="23"/>
      <c r="B52" s="134"/>
      <c r="C52" s="147"/>
      <c r="D52" s="147"/>
      <c r="E52" s="151"/>
      <c r="F52" s="160" t="str">
        <f>IF(細かい科目を設定しましょう!F17="","",細かい科目を設定しましょう!F17)</f>
        <v/>
      </c>
      <c r="G52" s="172"/>
      <c r="H52" s="172"/>
      <c r="I52" s="172"/>
      <c r="J52" s="172"/>
      <c r="K52" s="179"/>
      <c r="L52" s="179"/>
      <c r="M52" s="193" t="s">
        <v>111</v>
      </c>
      <c r="N52" s="172" t="str">
        <f>IF(細かい科目を設定しましょう!F27="","",細かい科目を設定しましょう!F27)</f>
        <v/>
      </c>
      <c r="O52" s="172"/>
      <c r="P52" s="172"/>
      <c r="Q52" s="172"/>
      <c r="R52" s="172"/>
      <c r="S52" s="179"/>
      <c r="T52" s="179"/>
      <c r="U52" s="199" t="s">
        <v>111</v>
      </c>
    </row>
    <row r="53" spans="1:21" ht="13.2" customHeight="1">
      <c r="A53" s="23"/>
      <c r="B53" s="134"/>
      <c r="C53" s="147"/>
      <c r="D53" s="147"/>
      <c r="E53" s="151"/>
      <c r="F53" s="160" t="str">
        <f>IF(細かい科目を設定しましょう!F18="","",細かい科目を設定しましょう!F18)</f>
        <v/>
      </c>
      <c r="G53" s="172"/>
      <c r="H53" s="172"/>
      <c r="I53" s="172"/>
      <c r="J53" s="172"/>
      <c r="K53" s="179"/>
      <c r="L53" s="179"/>
      <c r="M53" s="193" t="s">
        <v>111</v>
      </c>
      <c r="N53" s="172" t="str">
        <f>IF(細かい科目を設定しましょう!F28="","",細かい科目を設定しましょう!F28)</f>
        <v/>
      </c>
      <c r="O53" s="172"/>
      <c r="P53" s="172"/>
      <c r="Q53" s="172"/>
      <c r="R53" s="172"/>
      <c r="S53" s="179"/>
      <c r="T53" s="179"/>
      <c r="U53" s="199" t="s">
        <v>111</v>
      </c>
    </row>
    <row r="54" spans="1:21" ht="13.2" customHeight="1">
      <c r="A54" s="23"/>
      <c r="B54" s="134"/>
      <c r="C54" s="147"/>
      <c r="D54" s="147"/>
      <c r="E54" s="151"/>
      <c r="F54" s="160" t="str">
        <f>IF(細かい科目を設定しましょう!F19="","",細かい科目を設定しましょう!F19)</f>
        <v/>
      </c>
      <c r="G54" s="172"/>
      <c r="H54" s="172"/>
      <c r="I54" s="172"/>
      <c r="J54" s="172"/>
      <c r="K54" s="179"/>
      <c r="L54" s="179"/>
      <c r="M54" s="193" t="s">
        <v>111</v>
      </c>
      <c r="N54" s="172" t="str">
        <f>IF(細かい科目を設定しましょう!F29="","",細かい科目を設定しましょう!F29)</f>
        <v/>
      </c>
      <c r="O54" s="172"/>
      <c r="P54" s="172"/>
      <c r="Q54" s="172"/>
      <c r="R54" s="172"/>
      <c r="S54" s="179"/>
      <c r="T54" s="179"/>
      <c r="U54" s="199" t="s">
        <v>111</v>
      </c>
    </row>
    <row r="55" spans="1:21" ht="13.2" customHeight="1">
      <c r="A55" s="23"/>
      <c r="B55" s="134"/>
      <c r="C55" s="147"/>
      <c r="D55" s="147"/>
      <c r="E55" s="151"/>
      <c r="F55" s="160" t="str">
        <f>IF(細かい科目を設定しましょう!F20="","",細かい科目を設定しましょう!F20)</f>
        <v/>
      </c>
      <c r="G55" s="172"/>
      <c r="H55" s="172"/>
      <c r="I55" s="172"/>
      <c r="J55" s="172"/>
      <c r="K55" s="179"/>
      <c r="L55" s="179"/>
      <c r="M55" s="193" t="s">
        <v>111</v>
      </c>
      <c r="N55" s="172" t="str">
        <f>IF(細かい科目を設定しましょう!F30="","",細かい科目を設定しましょう!F30)</f>
        <v/>
      </c>
      <c r="O55" s="172"/>
      <c r="P55" s="172"/>
      <c r="Q55" s="172"/>
      <c r="R55" s="172"/>
      <c r="S55" s="179"/>
      <c r="T55" s="179"/>
      <c r="U55" s="199" t="s">
        <v>111</v>
      </c>
    </row>
    <row r="56" spans="1:21" ht="13.2" customHeight="1">
      <c r="A56" s="23"/>
      <c r="B56" s="134"/>
      <c r="C56" s="147"/>
      <c r="D56" s="147"/>
      <c r="E56" s="151"/>
      <c r="F56" s="160" t="str">
        <f>IF(細かい科目を設定しましょう!F21="","",細かい科目を設定しましょう!F21)</f>
        <v/>
      </c>
      <c r="G56" s="172"/>
      <c r="H56" s="172"/>
      <c r="I56" s="172"/>
      <c r="J56" s="172"/>
      <c r="K56" s="179"/>
      <c r="L56" s="179"/>
      <c r="M56" s="193" t="s">
        <v>111</v>
      </c>
      <c r="N56" s="172" t="str">
        <f>IF(細かい科目を設定しましょう!F31="","",細かい科目を設定しましょう!F31)</f>
        <v/>
      </c>
      <c r="O56" s="172"/>
      <c r="P56" s="172"/>
      <c r="Q56" s="172"/>
      <c r="R56" s="172"/>
      <c r="S56" s="179"/>
      <c r="T56" s="179"/>
      <c r="U56" s="199" t="s">
        <v>111</v>
      </c>
    </row>
    <row r="57" spans="1:21" ht="13.2" customHeight="1">
      <c r="A57" s="23"/>
      <c r="B57" s="134"/>
      <c r="C57" s="147"/>
      <c r="D57" s="147"/>
      <c r="E57" s="151"/>
      <c r="F57" s="160" t="str">
        <f>IF(細かい科目を設定しましょう!F22="","",細かい科目を設定しましょう!F22)</f>
        <v/>
      </c>
      <c r="G57" s="172"/>
      <c r="H57" s="172"/>
      <c r="I57" s="172"/>
      <c r="J57" s="172"/>
      <c r="K57" s="179"/>
      <c r="L57" s="179"/>
      <c r="M57" s="193" t="s">
        <v>111</v>
      </c>
      <c r="N57" s="172" t="str">
        <f>IF(細かい科目を設定しましょう!F32="","",細かい科目を設定しましょう!F32)</f>
        <v/>
      </c>
      <c r="O57" s="172"/>
      <c r="P57" s="172"/>
      <c r="Q57" s="172"/>
      <c r="R57" s="172"/>
      <c r="S57" s="179"/>
      <c r="T57" s="179"/>
      <c r="U57" s="199" t="s">
        <v>111</v>
      </c>
    </row>
    <row r="58" spans="1:21" ht="13.2" customHeight="1">
      <c r="A58" s="23"/>
      <c r="B58" s="134"/>
      <c r="C58" s="147"/>
      <c r="D58" s="147"/>
      <c r="E58" s="151"/>
      <c r="F58" s="160" t="str">
        <f>IF(細かい科目を設定しましょう!F23="","",細かい科目を設定しましょう!F23)</f>
        <v/>
      </c>
      <c r="G58" s="172"/>
      <c r="H58" s="172"/>
      <c r="I58" s="172"/>
      <c r="J58" s="172"/>
      <c r="K58" s="179"/>
      <c r="L58" s="179"/>
      <c r="M58" s="193" t="s">
        <v>111</v>
      </c>
      <c r="N58" s="172" t="str">
        <f>IF(細かい科目を設定しましょう!F33="","",細かい科目を設定しましょう!F33)</f>
        <v/>
      </c>
      <c r="O58" s="172"/>
      <c r="P58" s="172"/>
      <c r="Q58" s="172"/>
      <c r="R58" s="172"/>
      <c r="S58" s="179"/>
      <c r="T58" s="179"/>
      <c r="U58" s="199" t="s">
        <v>111</v>
      </c>
    </row>
    <row r="59" spans="1:21" ht="13.2" customHeight="1">
      <c r="A59" s="23"/>
      <c r="B59" s="134"/>
      <c r="C59" s="147"/>
      <c r="D59" s="147"/>
      <c r="E59" s="151"/>
      <c r="F59" s="160" t="str">
        <f>IF(細かい科目を設定しましょう!F24="","",細かい科目を設定しましょう!F24)</f>
        <v/>
      </c>
      <c r="G59" s="172"/>
      <c r="H59" s="172"/>
      <c r="I59" s="172"/>
      <c r="J59" s="172"/>
      <c r="K59" s="179"/>
      <c r="L59" s="179"/>
      <c r="M59" s="193" t="s">
        <v>111</v>
      </c>
      <c r="N59" s="172" t="str">
        <f>IF(細かい科目を設定しましょう!F34="","",細かい科目を設定しましょう!F34)</f>
        <v/>
      </c>
      <c r="O59" s="172"/>
      <c r="P59" s="172"/>
      <c r="Q59" s="172"/>
      <c r="R59" s="172"/>
      <c r="S59" s="179"/>
      <c r="T59" s="179"/>
      <c r="U59" s="199" t="s">
        <v>111</v>
      </c>
    </row>
    <row r="60" spans="1:21" ht="13.2" customHeight="1">
      <c r="A60" s="23"/>
      <c r="B60" s="134"/>
      <c r="C60" s="147"/>
      <c r="D60" s="147"/>
      <c r="E60" s="152"/>
      <c r="F60" s="160" t="str">
        <f>IF(細かい科目を設定しましょう!F25="","",細かい科目を設定しましょう!F25)</f>
        <v/>
      </c>
      <c r="G60" s="172"/>
      <c r="H60" s="172"/>
      <c r="I60" s="172"/>
      <c r="J60" s="172"/>
      <c r="K60" s="179"/>
      <c r="L60" s="179"/>
      <c r="M60" s="192" t="s">
        <v>111</v>
      </c>
      <c r="N60" s="172" t="str">
        <f>IF(細かい科目を設定しましょう!F35="","",細かい科目を設定しましょう!F35)</f>
        <v/>
      </c>
      <c r="O60" s="172"/>
      <c r="P60" s="172"/>
      <c r="Q60" s="172"/>
      <c r="R60" s="172"/>
      <c r="S60" s="179"/>
      <c r="T60" s="179"/>
      <c r="U60" s="201" t="s">
        <v>111</v>
      </c>
    </row>
    <row r="61" spans="1:21" ht="13.2" customHeight="1">
      <c r="A61" s="23">
        <v>4</v>
      </c>
      <c r="B61" s="134" t="s">
        <v>133</v>
      </c>
      <c r="C61" s="147">
        <f>SUM(K61:L70,S61:T70)</f>
        <v>0</v>
      </c>
      <c r="D61" s="147">
        <f>決算書!C62</f>
        <v>0</v>
      </c>
      <c r="E61" s="151">
        <f>C61-D61</f>
        <v>0</v>
      </c>
      <c r="F61" s="161" t="str">
        <f>IF(細かい科目を設定しましょう!H16="","",細かい科目を設定しましょう!H16)</f>
        <v/>
      </c>
      <c r="G61" s="173"/>
      <c r="H61" s="173"/>
      <c r="I61" s="173"/>
      <c r="J61" s="173"/>
      <c r="K61" s="221"/>
      <c r="L61" s="221"/>
      <c r="M61" s="191" t="s">
        <v>111</v>
      </c>
      <c r="N61" s="173" t="str">
        <f>IF(細かい科目を設定しましょう!H26="","",細かい科目を設定しましょう!H26)</f>
        <v/>
      </c>
      <c r="O61" s="173"/>
      <c r="P61" s="173"/>
      <c r="Q61" s="173"/>
      <c r="R61" s="173"/>
      <c r="S61" s="221"/>
      <c r="T61" s="221"/>
      <c r="U61" s="200" t="s">
        <v>111</v>
      </c>
    </row>
    <row r="62" spans="1:21" ht="13.2" customHeight="1">
      <c r="A62" s="23"/>
      <c r="B62" s="134"/>
      <c r="C62" s="147"/>
      <c r="D62" s="147"/>
      <c r="E62" s="151"/>
      <c r="F62" s="160" t="str">
        <f>IF(細かい科目を設定しましょう!H17="","",細かい科目を設定しましょう!H17)</f>
        <v/>
      </c>
      <c r="G62" s="172"/>
      <c r="H62" s="172"/>
      <c r="I62" s="172"/>
      <c r="J62" s="172"/>
      <c r="K62" s="179"/>
      <c r="L62" s="179"/>
      <c r="M62" s="193" t="s">
        <v>111</v>
      </c>
      <c r="N62" s="172" t="str">
        <f>IF(細かい科目を設定しましょう!H27="","",細かい科目を設定しましょう!H27)</f>
        <v/>
      </c>
      <c r="O62" s="172"/>
      <c r="P62" s="172"/>
      <c r="Q62" s="172"/>
      <c r="R62" s="172"/>
      <c r="S62" s="179"/>
      <c r="T62" s="179"/>
      <c r="U62" s="199" t="s">
        <v>111</v>
      </c>
    </row>
    <row r="63" spans="1:21" ht="13.2" customHeight="1">
      <c r="A63" s="23"/>
      <c r="B63" s="134"/>
      <c r="C63" s="147"/>
      <c r="D63" s="147"/>
      <c r="E63" s="151"/>
      <c r="F63" s="160" t="str">
        <f>IF(細かい科目を設定しましょう!H18="","",細かい科目を設定しましょう!H18)</f>
        <v/>
      </c>
      <c r="G63" s="172"/>
      <c r="H63" s="172"/>
      <c r="I63" s="172"/>
      <c r="J63" s="172"/>
      <c r="K63" s="179"/>
      <c r="L63" s="179"/>
      <c r="M63" s="193" t="s">
        <v>111</v>
      </c>
      <c r="N63" s="172" t="str">
        <f>IF(細かい科目を設定しましょう!H28="","",細かい科目を設定しましょう!H28)</f>
        <v/>
      </c>
      <c r="O63" s="172"/>
      <c r="P63" s="172"/>
      <c r="Q63" s="172"/>
      <c r="R63" s="172"/>
      <c r="S63" s="179"/>
      <c r="T63" s="179"/>
      <c r="U63" s="199" t="s">
        <v>111</v>
      </c>
    </row>
    <row r="64" spans="1:21" ht="13.2" customHeight="1">
      <c r="A64" s="23"/>
      <c r="B64" s="134"/>
      <c r="C64" s="147"/>
      <c r="D64" s="147"/>
      <c r="E64" s="151"/>
      <c r="F64" s="160" t="str">
        <f>IF(細かい科目を設定しましょう!H19="","",細かい科目を設定しましょう!H19)</f>
        <v/>
      </c>
      <c r="G64" s="172"/>
      <c r="H64" s="172"/>
      <c r="I64" s="172"/>
      <c r="J64" s="172"/>
      <c r="K64" s="179"/>
      <c r="L64" s="179"/>
      <c r="M64" s="193" t="s">
        <v>111</v>
      </c>
      <c r="N64" s="172" t="str">
        <f>IF(細かい科目を設定しましょう!H29="","",細かい科目を設定しましょう!H29)</f>
        <v/>
      </c>
      <c r="O64" s="172"/>
      <c r="P64" s="172"/>
      <c r="Q64" s="172"/>
      <c r="R64" s="172"/>
      <c r="S64" s="179"/>
      <c r="T64" s="179"/>
      <c r="U64" s="199" t="s">
        <v>111</v>
      </c>
    </row>
    <row r="65" spans="1:21" ht="13.2" customHeight="1">
      <c r="A65" s="23"/>
      <c r="B65" s="134"/>
      <c r="C65" s="147"/>
      <c r="D65" s="147"/>
      <c r="E65" s="151"/>
      <c r="F65" s="160" t="str">
        <f>IF(細かい科目を設定しましょう!H20="","",細かい科目を設定しましょう!H20)</f>
        <v/>
      </c>
      <c r="G65" s="172"/>
      <c r="H65" s="172"/>
      <c r="I65" s="172"/>
      <c r="J65" s="172"/>
      <c r="K65" s="179"/>
      <c r="L65" s="179"/>
      <c r="M65" s="193" t="s">
        <v>111</v>
      </c>
      <c r="N65" s="172" t="str">
        <f>IF(細かい科目を設定しましょう!H30="","",細かい科目を設定しましょう!H30)</f>
        <v/>
      </c>
      <c r="O65" s="172"/>
      <c r="P65" s="172"/>
      <c r="Q65" s="172"/>
      <c r="R65" s="172"/>
      <c r="S65" s="179"/>
      <c r="T65" s="179"/>
      <c r="U65" s="199" t="s">
        <v>111</v>
      </c>
    </row>
    <row r="66" spans="1:21" ht="13.2" customHeight="1">
      <c r="A66" s="23"/>
      <c r="B66" s="134"/>
      <c r="C66" s="147"/>
      <c r="D66" s="147"/>
      <c r="E66" s="151"/>
      <c r="F66" s="160" t="str">
        <f>IF(細かい科目を設定しましょう!H21="","",細かい科目を設定しましょう!H21)</f>
        <v/>
      </c>
      <c r="G66" s="172"/>
      <c r="H66" s="172"/>
      <c r="I66" s="172"/>
      <c r="J66" s="172"/>
      <c r="K66" s="179"/>
      <c r="L66" s="179"/>
      <c r="M66" s="193" t="s">
        <v>111</v>
      </c>
      <c r="N66" s="172" t="str">
        <f>IF(細かい科目を設定しましょう!H31="","",細かい科目を設定しましょう!H31)</f>
        <v/>
      </c>
      <c r="O66" s="172"/>
      <c r="P66" s="172"/>
      <c r="Q66" s="172"/>
      <c r="R66" s="172"/>
      <c r="S66" s="179"/>
      <c r="T66" s="179"/>
      <c r="U66" s="199" t="s">
        <v>111</v>
      </c>
    </row>
    <row r="67" spans="1:21" ht="13.2" customHeight="1">
      <c r="A67" s="23"/>
      <c r="B67" s="134"/>
      <c r="C67" s="147"/>
      <c r="D67" s="147"/>
      <c r="E67" s="151"/>
      <c r="F67" s="160" t="str">
        <f>IF(細かい科目を設定しましょう!H22="","",細かい科目を設定しましょう!H22)</f>
        <v/>
      </c>
      <c r="G67" s="172"/>
      <c r="H67" s="172"/>
      <c r="I67" s="172"/>
      <c r="J67" s="172"/>
      <c r="K67" s="179"/>
      <c r="L67" s="179"/>
      <c r="M67" s="193" t="s">
        <v>111</v>
      </c>
      <c r="N67" s="172" t="str">
        <f>IF(細かい科目を設定しましょう!H32="","",細かい科目を設定しましょう!H32)</f>
        <v/>
      </c>
      <c r="O67" s="172"/>
      <c r="P67" s="172"/>
      <c r="Q67" s="172"/>
      <c r="R67" s="172"/>
      <c r="S67" s="179"/>
      <c r="T67" s="179"/>
      <c r="U67" s="199" t="s">
        <v>111</v>
      </c>
    </row>
    <row r="68" spans="1:21" ht="13.2" customHeight="1">
      <c r="A68" s="23"/>
      <c r="B68" s="134"/>
      <c r="C68" s="147"/>
      <c r="D68" s="147"/>
      <c r="E68" s="151"/>
      <c r="F68" s="160" t="str">
        <f>IF(細かい科目を設定しましょう!H23="","",細かい科目を設定しましょう!H23)</f>
        <v/>
      </c>
      <c r="G68" s="172"/>
      <c r="H68" s="172"/>
      <c r="I68" s="172"/>
      <c r="J68" s="172"/>
      <c r="K68" s="179"/>
      <c r="L68" s="179"/>
      <c r="M68" s="193" t="s">
        <v>111</v>
      </c>
      <c r="N68" s="172" t="str">
        <f>IF(細かい科目を設定しましょう!H33="","",細かい科目を設定しましょう!H33)</f>
        <v/>
      </c>
      <c r="O68" s="172"/>
      <c r="P68" s="172"/>
      <c r="Q68" s="172"/>
      <c r="R68" s="172"/>
      <c r="S68" s="179"/>
      <c r="T68" s="179"/>
      <c r="U68" s="199" t="s">
        <v>111</v>
      </c>
    </row>
    <row r="69" spans="1:21" ht="13.2" customHeight="1">
      <c r="A69" s="23"/>
      <c r="B69" s="134"/>
      <c r="C69" s="147"/>
      <c r="D69" s="147"/>
      <c r="E69" s="151"/>
      <c r="F69" s="160" t="str">
        <f>IF(細かい科目を設定しましょう!H24="","",細かい科目を設定しましょう!H24)</f>
        <v/>
      </c>
      <c r="G69" s="172"/>
      <c r="H69" s="172"/>
      <c r="I69" s="172"/>
      <c r="J69" s="172"/>
      <c r="K69" s="179"/>
      <c r="L69" s="179"/>
      <c r="M69" s="193" t="s">
        <v>111</v>
      </c>
      <c r="N69" s="172" t="str">
        <f>IF(細かい科目を設定しましょう!H34="","",細かい科目を設定しましょう!H34)</f>
        <v/>
      </c>
      <c r="O69" s="172"/>
      <c r="P69" s="172"/>
      <c r="Q69" s="172"/>
      <c r="R69" s="172"/>
      <c r="S69" s="179"/>
      <c r="T69" s="179"/>
      <c r="U69" s="199" t="s">
        <v>111</v>
      </c>
    </row>
    <row r="70" spans="1:21" ht="13.2" customHeight="1">
      <c r="A70" s="23"/>
      <c r="B70" s="134"/>
      <c r="C70" s="147"/>
      <c r="D70" s="147"/>
      <c r="E70" s="152"/>
      <c r="F70" s="160" t="str">
        <f>IF(細かい科目を設定しましょう!H25="","",細かい科目を設定しましょう!H25)</f>
        <v/>
      </c>
      <c r="G70" s="172"/>
      <c r="H70" s="172"/>
      <c r="I70" s="172"/>
      <c r="J70" s="172"/>
      <c r="K70" s="179"/>
      <c r="L70" s="179"/>
      <c r="M70" s="192" t="s">
        <v>111</v>
      </c>
      <c r="N70" s="172" t="str">
        <f>IF(細かい科目を設定しましょう!H35="","",細かい科目を設定しましょう!H35)</f>
        <v/>
      </c>
      <c r="O70" s="172"/>
      <c r="P70" s="172"/>
      <c r="Q70" s="172"/>
      <c r="R70" s="172"/>
      <c r="S70" s="179"/>
      <c r="T70" s="179"/>
      <c r="U70" s="201" t="s">
        <v>111</v>
      </c>
    </row>
    <row r="71" spans="1:21" ht="13.2" customHeight="1">
      <c r="A71" s="23">
        <v>5</v>
      </c>
      <c r="B71" s="134" t="s">
        <v>46</v>
      </c>
      <c r="C71" s="147">
        <f>SUM(K71:L80,S71:T80)</f>
        <v>0</v>
      </c>
      <c r="D71" s="147">
        <f>決算書!C72</f>
        <v>0</v>
      </c>
      <c r="E71" s="151">
        <f>C71-D71</f>
        <v>0</v>
      </c>
      <c r="F71" s="161" t="str">
        <f>IF(細かい科目を設定しましょう!J16="","",細かい科目を設定しましょう!J16)</f>
        <v/>
      </c>
      <c r="G71" s="173"/>
      <c r="H71" s="173"/>
      <c r="I71" s="173"/>
      <c r="J71" s="173"/>
      <c r="K71" s="221"/>
      <c r="L71" s="221"/>
      <c r="M71" s="191" t="s">
        <v>111</v>
      </c>
      <c r="N71" s="173" t="str">
        <f>IF(細かい科目を設定しましょう!J26="","",細かい科目を設定しましょう!J26)</f>
        <v/>
      </c>
      <c r="O71" s="173"/>
      <c r="P71" s="173"/>
      <c r="Q71" s="173"/>
      <c r="R71" s="173"/>
      <c r="S71" s="221"/>
      <c r="T71" s="221"/>
      <c r="U71" s="200" t="s">
        <v>111</v>
      </c>
    </row>
    <row r="72" spans="1:21" ht="13.2" customHeight="1">
      <c r="A72" s="23"/>
      <c r="B72" s="134"/>
      <c r="C72" s="147"/>
      <c r="D72" s="147"/>
      <c r="E72" s="151"/>
      <c r="F72" s="160" t="str">
        <f>IF(細かい科目を設定しましょう!J17="","",細かい科目を設定しましょう!J17)</f>
        <v/>
      </c>
      <c r="G72" s="172"/>
      <c r="H72" s="172"/>
      <c r="I72" s="172"/>
      <c r="J72" s="172"/>
      <c r="K72" s="179"/>
      <c r="L72" s="179"/>
      <c r="M72" s="193" t="s">
        <v>111</v>
      </c>
      <c r="N72" s="172" t="str">
        <f>IF(細かい科目を設定しましょう!J27="","",細かい科目を設定しましょう!J27)</f>
        <v/>
      </c>
      <c r="O72" s="172"/>
      <c r="P72" s="172"/>
      <c r="Q72" s="172"/>
      <c r="R72" s="172"/>
      <c r="S72" s="179"/>
      <c r="T72" s="179"/>
      <c r="U72" s="199" t="s">
        <v>111</v>
      </c>
    </row>
    <row r="73" spans="1:21" ht="13.2" customHeight="1">
      <c r="A73" s="23"/>
      <c r="B73" s="134"/>
      <c r="C73" s="147"/>
      <c r="D73" s="147"/>
      <c r="E73" s="151"/>
      <c r="F73" s="160" t="str">
        <f>IF(細かい科目を設定しましょう!J18="","",細かい科目を設定しましょう!J18)</f>
        <v/>
      </c>
      <c r="G73" s="172"/>
      <c r="H73" s="172"/>
      <c r="I73" s="172"/>
      <c r="J73" s="172"/>
      <c r="K73" s="179"/>
      <c r="L73" s="179"/>
      <c r="M73" s="193" t="s">
        <v>111</v>
      </c>
      <c r="N73" s="172" t="str">
        <f>IF(細かい科目を設定しましょう!J28="","",細かい科目を設定しましょう!J28)</f>
        <v/>
      </c>
      <c r="O73" s="172"/>
      <c r="P73" s="172"/>
      <c r="Q73" s="172"/>
      <c r="R73" s="172"/>
      <c r="S73" s="179"/>
      <c r="T73" s="179"/>
      <c r="U73" s="199" t="s">
        <v>111</v>
      </c>
    </row>
    <row r="74" spans="1:21" ht="13.2" customHeight="1">
      <c r="A74" s="23"/>
      <c r="B74" s="134"/>
      <c r="C74" s="147"/>
      <c r="D74" s="147"/>
      <c r="E74" s="151"/>
      <c r="F74" s="160" t="str">
        <f>IF(細かい科目を設定しましょう!J19="","",細かい科目を設定しましょう!J19)</f>
        <v/>
      </c>
      <c r="G74" s="172"/>
      <c r="H74" s="172"/>
      <c r="I74" s="172"/>
      <c r="J74" s="172"/>
      <c r="K74" s="179"/>
      <c r="L74" s="179"/>
      <c r="M74" s="193" t="s">
        <v>111</v>
      </c>
      <c r="N74" s="172" t="str">
        <f>IF(細かい科目を設定しましょう!J29="","",細かい科目を設定しましょう!J29)</f>
        <v/>
      </c>
      <c r="O74" s="172"/>
      <c r="P74" s="172"/>
      <c r="Q74" s="172"/>
      <c r="R74" s="172"/>
      <c r="S74" s="179"/>
      <c r="T74" s="179"/>
      <c r="U74" s="199" t="s">
        <v>111</v>
      </c>
    </row>
    <row r="75" spans="1:21" ht="13.2" customHeight="1">
      <c r="A75" s="23"/>
      <c r="B75" s="134"/>
      <c r="C75" s="147"/>
      <c r="D75" s="147"/>
      <c r="E75" s="151"/>
      <c r="F75" s="160" t="str">
        <f>IF(細かい科目を設定しましょう!J20="","",細かい科目を設定しましょう!J20)</f>
        <v/>
      </c>
      <c r="G75" s="172"/>
      <c r="H75" s="172"/>
      <c r="I75" s="172"/>
      <c r="J75" s="172"/>
      <c r="K75" s="179"/>
      <c r="L75" s="179"/>
      <c r="M75" s="193" t="s">
        <v>111</v>
      </c>
      <c r="N75" s="172" t="str">
        <f>IF(細かい科目を設定しましょう!J30="","",細かい科目を設定しましょう!J30)</f>
        <v/>
      </c>
      <c r="O75" s="172"/>
      <c r="P75" s="172"/>
      <c r="Q75" s="172"/>
      <c r="R75" s="172"/>
      <c r="S75" s="179"/>
      <c r="T75" s="179"/>
      <c r="U75" s="199" t="s">
        <v>111</v>
      </c>
    </row>
    <row r="76" spans="1:21" ht="13.2" customHeight="1">
      <c r="A76" s="23"/>
      <c r="B76" s="134"/>
      <c r="C76" s="147"/>
      <c r="D76" s="147"/>
      <c r="E76" s="151"/>
      <c r="F76" s="160" t="str">
        <f>IF(細かい科目を設定しましょう!J21="","",細かい科目を設定しましょう!J21)</f>
        <v/>
      </c>
      <c r="G76" s="172"/>
      <c r="H76" s="172"/>
      <c r="I76" s="172"/>
      <c r="J76" s="172"/>
      <c r="K76" s="179"/>
      <c r="L76" s="179"/>
      <c r="M76" s="193" t="s">
        <v>111</v>
      </c>
      <c r="N76" s="172" t="str">
        <f>IF(細かい科目を設定しましょう!J31="","",細かい科目を設定しましょう!J31)</f>
        <v/>
      </c>
      <c r="O76" s="172"/>
      <c r="P76" s="172"/>
      <c r="Q76" s="172"/>
      <c r="R76" s="172"/>
      <c r="S76" s="179"/>
      <c r="T76" s="179"/>
      <c r="U76" s="199" t="s">
        <v>111</v>
      </c>
    </row>
    <row r="77" spans="1:21" ht="13.2" customHeight="1">
      <c r="A77" s="23"/>
      <c r="B77" s="134"/>
      <c r="C77" s="147"/>
      <c r="D77" s="147"/>
      <c r="E77" s="151"/>
      <c r="F77" s="160" t="str">
        <f>IF(細かい科目を設定しましょう!J22="","",細かい科目を設定しましょう!J22)</f>
        <v/>
      </c>
      <c r="G77" s="172"/>
      <c r="H77" s="172"/>
      <c r="I77" s="172"/>
      <c r="J77" s="172"/>
      <c r="K77" s="179"/>
      <c r="L77" s="179"/>
      <c r="M77" s="193" t="s">
        <v>111</v>
      </c>
      <c r="N77" s="172" t="str">
        <f>IF(細かい科目を設定しましょう!J32="","",細かい科目を設定しましょう!J32)</f>
        <v/>
      </c>
      <c r="O77" s="172"/>
      <c r="P77" s="172"/>
      <c r="Q77" s="172"/>
      <c r="R77" s="172"/>
      <c r="S77" s="179"/>
      <c r="T77" s="179"/>
      <c r="U77" s="199" t="s">
        <v>111</v>
      </c>
    </row>
    <row r="78" spans="1:21" ht="13.2" customHeight="1">
      <c r="A78" s="23"/>
      <c r="B78" s="134"/>
      <c r="C78" s="147"/>
      <c r="D78" s="147"/>
      <c r="E78" s="151"/>
      <c r="F78" s="160" t="str">
        <f>IF(細かい科目を設定しましょう!J23="","",細かい科目を設定しましょう!J23)</f>
        <v/>
      </c>
      <c r="G78" s="172"/>
      <c r="H78" s="172"/>
      <c r="I78" s="172"/>
      <c r="J78" s="172"/>
      <c r="K78" s="179"/>
      <c r="L78" s="179"/>
      <c r="M78" s="193" t="s">
        <v>111</v>
      </c>
      <c r="N78" s="172" t="str">
        <f>IF(細かい科目を設定しましょう!J33="","",細かい科目を設定しましょう!J33)</f>
        <v/>
      </c>
      <c r="O78" s="172"/>
      <c r="P78" s="172"/>
      <c r="Q78" s="172"/>
      <c r="R78" s="172"/>
      <c r="S78" s="179"/>
      <c r="T78" s="179"/>
      <c r="U78" s="199" t="s">
        <v>111</v>
      </c>
    </row>
    <row r="79" spans="1:21" ht="13.2" customHeight="1">
      <c r="A79" s="23"/>
      <c r="B79" s="134"/>
      <c r="C79" s="147"/>
      <c r="D79" s="147"/>
      <c r="E79" s="151"/>
      <c r="F79" s="160" t="str">
        <f>IF(細かい科目を設定しましょう!J24="","",細かい科目を設定しましょう!J24)</f>
        <v/>
      </c>
      <c r="G79" s="172"/>
      <c r="H79" s="172"/>
      <c r="I79" s="172"/>
      <c r="J79" s="172"/>
      <c r="K79" s="179"/>
      <c r="L79" s="179"/>
      <c r="M79" s="193" t="s">
        <v>111</v>
      </c>
      <c r="N79" s="172" t="str">
        <f>IF(細かい科目を設定しましょう!J34="","",細かい科目を設定しましょう!J34)</f>
        <v/>
      </c>
      <c r="O79" s="172"/>
      <c r="P79" s="172"/>
      <c r="Q79" s="172"/>
      <c r="R79" s="172"/>
      <c r="S79" s="179"/>
      <c r="T79" s="179"/>
      <c r="U79" s="199" t="s">
        <v>111</v>
      </c>
    </row>
    <row r="80" spans="1:21" ht="13.2" customHeight="1">
      <c r="A80" s="23"/>
      <c r="B80" s="134"/>
      <c r="C80" s="147"/>
      <c r="D80" s="147"/>
      <c r="E80" s="152"/>
      <c r="F80" s="159" t="str">
        <f>IF(細かい科目を設定しましょう!J25="","",細かい科目を設定しましょう!J25)</f>
        <v/>
      </c>
      <c r="G80" s="171"/>
      <c r="H80" s="171"/>
      <c r="I80" s="171"/>
      <c r="J80" s="171"/>
      <c r="K80" s="194"/>
      <c r="L80" s="194"/>
      <c r="M80" s="192" t="s">
        <v>111</v>
      </c>
      <c r="N80" s="171" t="str">
        <f>IF(細かい科目を設定しましょう!J35="","",細かい科目を設定しましょう!J35)</f>
        <v/>
      </c>
      <c r="O80" s="171"/>
      <c r="P80" s="171"/>
      <c r="Q80" s="171"/>
      <c r="R80" s="171"/>
      <c r="S80" s="194"/>
      <c r="T80" s="194"/>
      <c r="U80" s="201" t="s">
        <v>111</v>
      </c>
    </row>
    <row r="81" spans="1:21" ht="9" customHeight="1">
      <c r="A81" s="70" t="s">
        <v>134</v>
      </c>
      <c r="B81" s="136"/>
      <c r="C81" s="144"/>
      <c r="D81" s="148" t="s">
        <v>137</v>
      </c>
      <c r="E81" s="144"/>
      <c r="F81" s="164"/>
      <c r="M81" s="174"/>
      <c r="U81" s="195"/>
    </row>
    <row r="82" spans="1:21" ht="24" customHeight="1">
      <c r="A82" s="132"/>
      <c r="B82" s="135"/>
      <c r="C82" s="145">
        <f>SUM(C31:C80)</f>
        <v>0</v>
      </c>
      <c r="D82" s="145">
        <f>SUM(D31:D80)</f>
        <v>0</v>
      </c>
      <c r="E82" s="145">
        <f>SUM(E31:E80)</f>
        <v>0</v>
      </c>
      <c r="F82" s="165"/>
      <c r="G82" s="176"/>
      <c r="H82" s="176"/>
      <c r="I82" s="176"/>
      <c r="J82" s="176"/>
      <c r="K82" s="176"/>
      <c r="L82" s="176"/>
      <c r="M82" s="176"/>
      <c r="N82" s="176"/>
      <c r="O82" s="176"/>
      <c r="P82" s="176"/>
      <c r="Q82" s="176"/>
      <c r="R82" s="176"/>
      <c r="S82" s="176"/>
      <c r="T82" s="176"/>
      <c r="U82" s="204"/>
    </row>
    <row r="83" spans="1:21">
      <c r="B83" s="217" t="s">
        <v>183</v>
      </c>
      <c r="C83" s="217"/>
      <c r="D83" s="149"/>
    </row>
    <row r="84" spans="1:21" ht="6" customHeight="1">
      <c r="B84" s="218"/>
      <c r="C84" s="218"/>
      <c r="D84" s="149"/>
    </row>
    <row r="85" spans="1:21" ht="18" customHeight="1">
      <c r="B85" t="s">
        <v>32</v>
      </c>
    </row>
    <row r="86" spans="1:21">
      <c r="B86" s="219">
        <v>45748</v>
      </c>
      <c r="C86" s="219"/>
      <c r="F86" s="78"/>
      <c r="G86" s="78"/>
      <c r="H86" s="78"/>
      <c r="I86" s="78"/>
      <c r="J86" s="78"/>
      <c r="K86" s="78"/>
      <c r="L86" s="78"/>
      <c r="M86" s="78"/>
      <c r="N86" s="78"/>
      <c r="O86" s="78"/>
      <c r="P86" s="78"/>
      <c r="Q86" s="78"/>
      <c r="R86" s="78"/>
      <c r="S86" s="78"/>
      <c r="T86" s="78"/>
      <c r="U86" s="78"/>
    </row>
    <row r="87" spans="1:21" ht="6" customHeight="1"/>
    <row r="88" spans="1:21">
      <c r="F88" s="135" t="s">
        <v>82</v>
      </c>
      <c r="G88" s="135"/>
      <c r="H88" s="135"/>
      <c r="I88" s="135"/>
      <c r="J88" s="79">
        <f>はじめに入力しましょう!D7</f>
        <v>0</v>
      </c>
      <c r="K88" s="79"/>
      <c r="L88" s="79"/>
      <c r="M88" s="79"/>
      <c r="N88" s="79"/>
      <c r="O88" s="79"/>
      <c r="P88" s="79"/>
      <c r="Q88" s="79"/>
      <c r="R88" s="79"/>
      <c r="S88" s="79"/>
      <c r="T88" s="79"/>
      <c r="U88" s="79"/>
    </row>
    <row r="89" spans="1:21" ht="6" customHeight="1">
      <c r="F89" s="37"/>
      <c r="G89" s="37"/>
      <c r="H89" s="37"/>
      <c r="I89" s="37"/>
      <c r="J89" s="189"/>
      <c r="K89" s="189"/>
      <c r="L89" s="189"/>
      <c r="M89" s="189"/>
      <c r="N89" s="189"/>
      <c r="O89" s="189"/>
      <c r="P89" s="189"/>
      <c r="Q89" s="189"/>
      <c r="R89" s="189"/>
      <c r="S89" s="189"/>
      <c r="T89" s="189"/>
      <c r="U89" s="189"/>
    </row>
    <row r="90" spans="1:21">
      <c r="B90" s="220"/>
      <c r="G90" s="177" t="s">
        <v>140</v>
      </c>
      <c r="H90" s="177"/>
      <c r="I90" s="78"/>
      <c r="K90" s="78">
        <f>はじめに入力しましょう!D8</f>
        <v>0</v>
      </c>
      <c r="L90" s="78"/>
      <c r="M90" s="78"/>
      <c r="N90" s="78"/>
      <c r="O90" s="78"/>
      <c r="P90" s="78"/>
      <c r="Q90" s="78"/>
      <c r="R90" s="78"/>
      <c r="S90" t="s">
        <v>143</v>
      </c>
    </row>
  </sheetData>
  <mergeCells count="318">
    <mergeCell ref="A2:U2"/>
    <mergeCell ref="H3:I3"/>
    <mergeCell ref="A4:B4"/>
    <mergeCell ref="F4:U4"/>
    <mergeCell ref="H6:I6"/>
    <mergeCell ref="N6:O6"/>
    <mergeCell ref="R6:T6"/>
    <mergeCell ref="H7:I7"/>
    <mergeCell ref="N7:O7"/>
    <mergeCell ref="R7:T7"/>
    <mergeCell ref="N8:O8"/>
    <mergeCell ref="R9:T9"/>
    <mergeCell ref="R10:T10"/>
    <mergeCell ref="R11:T11"/>
    <mergeCell ref="N12:O12"/>
    <mergeCell ref="R12:T12"/>
    <mergeCell ref="R13:T13"/>
    <mergeCell ref="F14:J14"/>
    <mergeCell ref="K14:L14"/>
    <mergeCell ref="N14:R14"/>
    <mergeCell ref="S14:T14"/>
    <mergeCell ref="F15:J15"/>
    <mergeCell ref="K15:L15"/>
    <mergeCell ref="N15:R15"/>
    <mergeCell ref="S15:T15"/>
    <mergeCell ref="F16:J16"/>
    <mergeCell ref="K16:L16"/>
    <mergeCell ref="N16:R16"/>
    <mergeCell ref="S16:T16"/>
    <mergeCell ref="F17:J17"/>
    <mergeCell ref="K17:L17"/>
    <mergeCell ref="N17:R17"/>
    <mergeCell ref="S17:T17"/>
    <mergeCell ref="F18:J18"/>
    <mergeCell ref="K18:L18"/>
    <mergeCell ref="N18:R18"/>
    <mergeCell ref="S18:T18"/>
    <mergeCell ref="F19:J19"/>
    <mergeCell ref="K19:L19"/>
    <mergeCell ref="N19:R19"/>
    <mergeCell ref="S19:T19"/>
    <mergeCell ref="F20:J20"/>
    <mergeCell ref="K20:L20"/>
    <mergeCell ref="N20:R20"/>
    <mergeCell ref="S20:T20"/>
    <mergeCell ref="F21:J21"/>
    <mergeCell ref="K21:L21"/>
    <mergeCell ref="N21:R21"/>
    <mergeCell ref="S21:T21"/>
    <mergeCell ref="F22:J22"/>
    <mergeCell ref="K22:L22"/>
    <mergeCell ref="N22:R22"/>
    <mergeCell ref="S22:T22"/>
    <mergeCell ref="F23:J23"/>
    <mergeCell ref="K23:L23"/>
    <mergeCell ref="N23:R23"/>
    <mergeCell ref="S23:T23"/>
    <mergeCell ref="Q24:T24"/>
    <mergeCell ref="A29:B29"/>
    <mergeCell ref="F29:U29"/>
    <mergeCell ref="F31:J31"/>
    <mergeCell ref="K31:L31"/>
    <mergeCell ref="N31:R31"/>
    <mergeCell ref="S31:T31"/>
    <mergeCell ref="F32:J32"/>
    <mergeCell ref="K32:L32"/>
    <mergeCell ref="N32:R32"/>
    <mergeCell ref="S32:T32"/>
    <mergeCell ref="F33:J33"/>
    <mergeCell ref="K33:L33"/>
    <mergeCell ref="N33:R33"/>
    <mergeCell ref="S33:T33"/>
    <mergeCell ref="F34:J34"/>
    <mergeCell ref="K34:L34"/>
    <mergeCell ref="N34:R34"/>
    <mergeCell ref="S34:T34"/>
    <mergeCell ref="F35:J35"/>
    <mergeCell ref="K35:L35"/>
    <mergeCell ref="N35:R35"/>
    <mergeCell ref="S35:T35"/>
    <mergeCell ref="F36:J36"/>
    <mergeCell ref="K36:L36"/>
    <mergeCell ref="N36:R36"/>
    <mergeCell ref="S36:T36"/>
    <mergeCell ref="F37:J37"/>
    <mergeCell ref="K37:L37"/>
    <mergeCell ref="N37:R37"/>
    <mergeCell ref="S37:T37"/>
    <mergeCell ref="F38:J38"/>
    <mergeCell ref="K38:L38"/>
    <mergeCell ref="N38:R38"/>
    <mergeCell ref="S38:T38"/>
    <mergeCell ref="F39:J39"/>
    <mergeCell ref="K39:L39"/>
    <mergeCell ref="N39:R39"/>
    <mergeCell ref="S39:T39"/>
    <mergeCell ref="F40:J40"/>
    <mergeCell ref="K40:L40"/>
    <mergeCell ref="N40:R40"/>
    <mergeCell ref="S40:T40"/>
    <mergeCell ref="F41:J41"/>
    <mergeCell ref="K41:L41"/>
    <mergeCell ref="N41:R41"/>
    <mergeCell ref="S41:T41"/>
    <mergeCell ref="F42:J42"/>
    <mergeCell ref="K42:L42"/>
    <mergeCell ref="N42:R42"/>
    <mergeCell ref="S42:T42"/>
    <mergeCell ref="F43:J43"/>
    <mergeCell ref="K43:L43"/>
    <mergeCell ref="N43:R43"/>
    <mergeCell ref="S43:T43"/>
    <mergeCell ref="F44:J44"/>
    <mergeCell ref="K44:L44"/>
    <mergeCell ref="N44:R44"/>
    <mergeCell ref="S44:T44"/>
    <mergeCell ref="F45:J45"/>
    <mergeCell ref="K45:L45"/>
    <mergeCell ref="N45:R45"/>
    <mergeCell ref="S45:T45"/>
    <mergeCell ref="F46:J46"/>
    <mergeCell ref="K46:L46"/>
    <mergeCell ref="N46:R46"/>
    <mergeCell ref="S46:T46"/>
    <mergeCell ref="F47:J47"/>
    <mergeCell ref="K47:L47"/>
    <mergeCell ref="N47:R47"/>
    <mergeCell ref="S47:T47"/>
    <mergeCell ref="F48:J48"/>
    <mergeCell ref="K48:L48"/>
    <mergeCell ref="N48:R48"/>
    <mergeCell ref="S48:T48"/>
    <mergeCell ref="F49:J49"/>
    <mergeCell ref="K49:L49"/>
    <mergeCell ref="N49:R49"/>
    <mergeCell ref="S49:T49"/>
    <mergeCell ref="F50:J50"/>
    <mergeCell ref="K50:L50"/>
    <mergeCell ref="N50:R50"/>
    <mergeCell ref="S50:T50"/>
    <mergeCell ref="F51:J51"/>
    <mergeCell ref="K51:L51"/>
    <mergeCell ref="N51:R51"/>
    <mergeCell ref="S51:T51"/>
    <mergeCell ref="F52:J52"/>
    <mergeCell ref="K52:L52"/>
    <mergeCell ref="N52:R52"/>
    <mergeCell ref="S52:T52"/>
    <mergeCell ref="F53:J53"/>
    <mergeCell ref="K53:L53"/>
    <mergeCell ref="N53:R53"/>
    <mergeCell ref="S53:T53"/>
    <mergeCell ref="F54:J54"/>
    <mergeCell ref="K54:L54"/>
    <mergeCell ref="N54:R54"/>
    <mergeCell ref="S54:T54"/>
    <mergeCell ref="F55:J55"/>
    <mergeCell ref="K55:L55"/>
    <mergeCell ref="N55:R55"/>
    <mergeCell ref="S55:T55"/>
    <mergeCell ref="F56:J56"/>
    <mergeCell ref="K56:L56"/>
    <mergeCell ref="N56:R56"/>
    <mergeCell ref="S56:T56"/>
    <mergeCell ref="F57:J57"/>
    <mergeCell ref="K57:L57"/>
    <mergeCell ref="N57:R57"/>
    <mergeCell ref="S57:T57"/>
    <mergeCell ref="F58:J58"/>
    <mergeCell ref="K58:L58"/>
    <mergeCell ref="N58:R58"/>
    <mergeCell ref="S58:T58"/>
    <mergeCell ref="F59:J59"/>
    <mergeCell ref="K59:L59"/>
    <mergeCell ref="N59:R59"/>
    <mergeCell ref="S59:T59"/>
    <mergeCell ref="F60:J60"/>
    <mergeCell ref="K60:L60"/>
    <mergeCell ref="N60:R60"/>
    <mergeCell ref="S60:T60"/>
    <mergeCell ref="F61:J61"/>
    <mergeCell ref="K61:L61"/>
    <mergeCell ref="N61:R61"/>
    <mergeCell ref="S61:T61"/>
    <mergeCell ref="F62:J62"/>
    <mergeCell ref="K62:L62"/>
    <mergeCell ref="N62:R62"/>
    <mergeCell ref="S62:T62"/>
    <mergeCell ref="F63:J63"/>
    <mergeCell ref="K63:L63"/>
    <mergeCell ref="N63:R63"/>
    <mergeCell ref="S63:T63"/>
    <mergeCell ref="F64:J64"/>
    <mergeCell ref="K64:L64"/>
    <mergeCell ref="N64:R64"/>
    <mergeCell ref="S64:T64"/>
    <mergeCell ref="F65:J65"/>
    <mergeCell ref="K65:L65"/>
    <mergeCell ref="N65:R65"/>
    <mergeCell ref="S65:T65"/>
    <mergeCell ref="F66:J66"/>
    <mergeCell ref="K66:L66"/>
    <mergeCell ref="N66:R66"/>
    <mergeCell ref="S66:T66"/>
    <mergeCell ref="F67:J67"/>
    <mergeCell ref="K67:L67"/>
    <mergeCell ref="N67:R67"/>
    <mergeCell ref="S67:T67"/>
    <mergeCell ref="F68:J68"/>
    <mergeCell ref="K68:L68"/>
    <mergeCell ref="N68:R68"/>
    <mergeCell ref="S68:T68"/>
    <mergeCell ref="F69:J69"/>
    <mergeCell ref="K69:L69"/>
    <mergeCell ref="N69:R69"/>
    <mergeCell ref="S69:T69"/>
    <mergeCell ref="F70:J70"/>
    <mergeCell ref="K70:L70"/>
    <mergeCell ref="N70:R70"/>
    <mergeCell ref="S70:T70"/>
    <mergeCell ref="F71:J71"/>
    <mergeCell ref="K71:L71"/>
    <mergeCell ref="N71:R71"/>
    <mergeCell ref="S71:T71"/>
    <mergeCell ref="F72:J72"/>
    <mergeCell ref="K72:L72"/>
    <mergeCell ref="N72:R72"/>
    <mergeCell ref="S72:T72"/>
    <mergeCell ref="F73:J73"/>
    <mergeCell ref="K73:L73"/>
    <mergeCell ref="N73:R73"/>
    <mergeCell ref="S73:T73"/>
    <mergeCell ref="F74:J74"/>
    <mergeCell ref="K74:L74"/>
    <mergeCell ref="N74:R74"/>
    <mergeCell ref="S74:T74"/>
    <mergeCell ref="F75:J75"/>
    <mergeCell ref="K75:L75"/>
    <mergeCell ref="N75:R75"/>
    <mergeCell ref="S75:T75"/>
    <mergeCell ref="F76:J76"/>
    <mergeCell ref="K76:L76"/>
    <mergeCell ref="N76:R76"/>
    <mergeCell ref="S76:T76"/>
    <mergeCell ref="F77:J77"/>
    <mergeCell ref="K77:L77"/>
    <mergeCell ref="N77:R77"/>
    <mergeCell ref="S77:T77"/>
    <mergeCell ref="F78:J78"/>
    <mergeCell ref="K78:L78"/>
    <mergeCell ref="N78:R78"/>
    <mergeCell ref="S78:T78"/>
    <mergeCell ref="F79:J79"/>
    <mergeCell ref="K79:L79"/>
    <mergeCell ref="N79:R79"/>
    <mergeCell ref="S79:T79"/>
    <mergeCell ref="F80:J80"/>
    <mergeCell ref="K80:L80"/>
    <mergeCell ref="N80:R80"/>
    <mergeCell ref="S80:T80"/>
    <mergeCell ref="B83:C83"/>
    <mergeCell ref="B86:C86"/>
    <mergeCell ref="F88:I88"/>
    <mergeCell ref="J88:U88"/>
    <mergeCell ref="G90:H90"/>
    <mergeCell ref="K90:R90"/>
    <mergeCell ref="A5:A9"/>
    <mergeCell ref="B5:B9"/>
    <mergeCell ref="C6:C9"/>
    <mergeCell ref="D6:D9"/>
    <mergeCell ref="E6:E9"/>
    <mergeCell ref="A10:A13"/>
    <mergeCell ref="B10:B13"/>
    <mergeCell ref="C10:C13"/>
    <mergeCell ref="D10:D13"/>
    <mergeCell ref="E10:E13"/>
    <mergeCell ref="A14:A18"/>
    <mergeCell ref="B14:B18"/>
    <mergeCell ref="C14:C18"/>
    <mergeCell ref="D14:D18"/>
    <mergeCell ref="E14:E18"/>
    <mergeCell ref="A19:A23"/>
    <mergeCell ref="B19:B23"/>
    <mergeCell ref="C19:C23"/>
    <mergeCell ref="D19:D23"/>
    <mergeCell ref="E19:E23"/>
    <mergeCell ref="A24:A25"/>
    <mergeCell ref="B24:B25"/>
    <mergeCell ref="C24:C25"/>
    <mergeCell ref="D24:D25"/>
    <mergeCell ref="E24:E25"/>
    <mergeCell ref="A26:B27"/>
    <mergeCell ref="A81:B82"/>
    <mergeCell ref="A30:A40"/>
    <mergeCell ref="B30:B40"/>
    <mergeCell ref="C31:C40"/>
    <mergeCell ref="D31:D40"/>
    <mergeCell ref="E31:E40"/>
    <mergeCell ref="A41:A50"/>
    <mergeCell ref="B41:B50"/>
    <mergeCell ref="C41:C50"/>
    <mergeCell ref="D41:D50"/>
    <mergeCell ref="E41:E50"/>
    <mergeCell ref="A51:A60"/>
    <mergeCell ref="B51:B60"/>
    <mergeCell ref="C51:C60"/>
    <mergeCell ref="D51:D60"/>
    <mergeCell ref="E51:E60"/>
    <mergeCell ref="A61:A70"/>
    <mergeCell ref="B61:B70"/>
    <mergeCell ref="C61:C70"/>
    <mergeCell ref="D61:D70"/>
    <mergeCell ref="E61:E70"/>
    <mergeCell ref="A71:A80"/>
    <mergeCell ref="B71:B80"/>
    <mergeCell ref="C71:C80"/>
    <mergeCell ref="D71:D80"/>
    <mergeCell ref="E71:E80"/>
  </mergeCells>
  <phoneticPr fontId="1" type="Hiragana"/>
  <printOptions horizontalCentered="1"/>
  <pageMargins left="0.30629921259842519" right="0.30629921259842519" top="0.35629921259842523" bottom="0.15944881889763782" header="0.3" footer="0.3"/>
  <pageSetup paperSize="9" scale="60" fitToWidth="1" fitToHeight="1" orientation="portrait" usePrinterDefaults="1"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0" tint="-0.35"/>
  </sheetPr>
  <dimension ref="A1:AC21"/>
  <sheetViews>
    <sheetView zoomScale="90" zoomScaleNormal="90" workbookViewId="0"/>
  </sheetViews>
  <sheetFormatPr defaultRowHeight="18"/>
  <cols>
    <col min="1" max="29" width="6.69921875" customWidth="1"/>
  </cols>
  <sheetData>
    <row r="1" spans="1:29" ht="30" customHeight="1">
      <c r="A1" s="134" t="s">
        <v>6</v>
      </c>
      <c r="B1" s="134" t="s">
        <v>17</v>
      </c>
      <c r="C1" s="134" t="s">
        <v>22</v>
      </c>
      <c r="D1" s="134" t="s">
        <v>27</v>
      </c>
      <c r="E1" s="134" t="s">
        <v>25</v>
      </c>
      <c r="F1" s="134" t="s">
        <v>30</v>
      </c>
      <c r="G1" s="134" t="s">
        <v>76</v>
      </c>
      <c r="H1" s="134" t="s">
        <v>21</v>
      </c>
      <c r="I1" s="134" t="s">
        <v>49</v>
      </c>
      <c r="J1" s="134" t="s">
        <v>52</v>
      </c>
      <c r="K1" s="134" t="s">
        <v>53</v>
      </c>
      <c r="L1" s="134" t="s">
        <v>54</v>
      </c>
      <c r="M1" s="134" t="s">
        <v>33</v>
      </c>
      <c r="N1" s="134" t="s">
        <v>56</v>
      </c>
      <c r="O1" s="134" t="s">
        <v>50</v>
      </c>
      <c r="P1" s="134" t="s">
        <v>58</v>
      </c>
      <c r="Q1" s="134" t="s">
        <v>59</v>
      </c>
      <c r="R1" s="134" t="str">
        <v>支出①枝番</v>
      </c>
      <c r="S1" s="134" t="str">
        <v>支出①枝番名称</v>
      </c>
      <c r="T1" s="134" t="str">
        <v>支出②枝番</v>
      </c>
      <c r="U1" s="134" t="str">
        <v>支出②枝番名称</v>
      </c>
      <c r="V1" s="134" t="str">
        <v>支出③枝番</v>
      </c>
      <c r="W1" s="134" t="str">
        <v>支出③枝番名称</v>
      </c>
      <c r="X1" s="134" t="str">
        <v>支出④枝番</v>
      </c>
      <c r="Y1" s="134" t="str">
        <v>支出④枝番名称</v>
      </c>
      <c r="Z1" s="134" t="str">
        <v>支出⑤枝番</v>
      </c>
      <c r="AA1" s="134" t="str">
        <v>支出⑤枝番名称</v>
      </c>
      <c r="AB1" s="54" t="s">
        <v>16</v>
      </c>
      <c r="AC1" s="54" t="s">
        <v>84</v>
      </c>
    </row>
    <row r="2" spans="1:29">
      <c r="A2" s="23" t="s">
        <v>22</v>
      </c>
      <c r="B2" s="23">
        <v>1</v>
      </c>
      <c r="C2" s="23">
        <v>1</v>
      </c>
      <c r="D2" s="23" t="s">
        <v>34</v>
      </c>
      <c r="E2" s="23">
        <v>1</v>
      </c>
      <c r="F2" s="23" t="s">
        <v>19</v>
      </c>
      <c r="G2" s="23">
        <v>1</v>
      </c>
      <c r="H2" s="23">
        <v>1</v>
      </c>
      <c r="I2" s="23" t="str">
        <f>IF(細かい科目を設定しましょう!B3="","",細かい科目を設定しましょう!B3)</f>
        <v>会費</v>
      </c>
      <c r="J2" s="23">
        <v>1</v>
      </c>
      <c r="K2" s="23" t="str">
        <f>IF(細かい科目を設定しましょう!D3="","",細かい科目を設定しましょう!D3)</f>
        <v/>
      </c>
      <c r="L2" s="23">
        <v>1</v>
      </c>
      <c r="M2" s="23" t="str">
        <f>IF(細かい科目を設定しましょう!F3="","",細かい科目を設定しましょう!F3)</f>
        <v/>
      </c>
      <c r="N2" s="23">
        <v>1</v>
      </c>
      <c r="O2" s="23" t="str">
        <f>IF(細かい科目を設定しましょう!H3="","",細かい科目を設定しましょう!H3)</f>
        <v/>
      </c>
      <c r="P2" s="23">
        <v>1</v>
      </c>
      <c r="Q2" s="23" t="str">
        <f>IF(細かい科目を設定しましょう!J3="","",細かい科目を設定しましょう!J3)</f>
        <v>前年度繰越金</v>
      </c>
      <c r="R2" s="23">
        <v>1</v>
      </c>
      <c r="S2" s="23" t="str">
        <f>IF(細かい科目を設定しましょう!B16="","",細かい科目を設定しましょう!B16)</f>
        <v/>
      </c>
      <c r="T2" s="23">
        <v>1</v>
      </c>
      <c r="U2" s="23" t="str">
        <f>IF(細かい科目を設定しましょう!D16="","",細かい科目を設定しましょう!D16)</f>
        <v/>
      </c>
      <c r="V2" s="23">
        <v>1</v>
      </c>
      <c r="W2" s="23" t="str">
        <f>IF(細かい科目を設定しましょう!F16="","",細かい科目を設定しましょう!F16)</f>
        <v/>
      </c>
      <c r="X2" s="23">
        <v>1</v>
      </c>
      <c r="Y2" s="23" t="str">
        <f>IF(細かい科目を設定しましょう!H16="","",細かい科目を設定しましょう!H16)</f>
        <v/>
      </c>
      <c r="Z2" s="23">
        <v>1</v>
      </c>
      <c r="AA2" s="23" t="str">
        <f>IF(細かい科目を設定しましょう!J16="","",細かい科目を設定しましょう!J16)</f>
        <v/>
      </c>
      <c r="AB2" s="222" t="s">
        <v>22</v>
      </c>
      <c r="AC2" s="222" t="s">
        <v>86</v>
      </c>
    </row>
    <row r="3" spans="1:29">
      <c r="A3" s="23" t="s">
        <v>25</v>
      </c>
      <c r="B3" s="23">
        <v>2</v>
      </c>
      <c r="C3" s="23">
        <v>2</v>
      </c>
      <c r="D3" s="23" t="s">
        <v>37</v>
      </c>
      <c r="E3" s="23">
        <v>2</v>
      </c>
      <c r="F3" s="23" t="s">
        <v>42</v>
      </c>
      <c r="G3" s="23">
        <v>2</v>
      </c>
      <c r="H3" s="23">
        <v>2</v>
      </c>
      <c r="I3" s="23" t="str">
        <f>IF(細かい科目を設定しましょう!B4="","",細かい科目を設定しましょう!B4)</f>
        <v/>
      </c>
      <c r="J3" s="23">
        <v>2</v>
      </c>
      <c r="K3" s="23" t="str">
        <f>IF(細かい科目を設定しましょう!D4="","",細かい科目を設定しましょう!D4)</f>
        <v/>
      </c>
      <c r="L3" s="23">
        <v>2</v>
      </c>
      <c r="M3" s="23" t="str">
        <f>IF(細かい科目を設定しましょう!F4="","",細かい科目を設定しましょう!F4)</f>
        <v/>
      </c>
      <c r="N3" s="23">
        <v>2</v>
      </c>
      <c r="O3" s="23" t="str">
        <f>IF(細かい科目を設定しましょう!H4="","",細かい科目を設定しましょう!H4)</f>
        <v/>
      </c>
      <c r="P3" s="23">
        <v>2</v>
      </c>
      <c r="Q3" s="23" t="str">
        <f>IF(細かい科目を設定しましょう!J4="","",細かい科目を設定しましょう!J4)</f>
        <v/>
      </c>
      <c r="R3" s="23">
        <v>2</v>
      </c>
      <c r="S3" s="23" t="str">
        <f>IF(細かい科目を設定しましょう!B17="","",細かい科目を設定しましょう!B17)</f>
        <v/>
      </c>
      <c r="T3" s="23">
        <v>2</v>
      </c>
      <c r="U3" s="23" t="str">
        <f>IF(細かい科目を設定しましょう!D17="","",細かい科目を設定しましょう!D17)</f>
        <v/>
      </c>
      <c r="V3" s="23">
        <v>2</v>
      </c>
      <c r="W3" s="23" t="str">
        <f>IF(細かい科目を設定しましょう!F17="","",細かい科目を設定しましょう!F17)</f>
        <v/>
      </c>
      <c r="X3" s="23">
        <v>2</v>
      </c>
      <c r="Y3" s="23" t="str">
        <f>IF(細かい科目を設定しましょう!H17="","",細かい科目を設定しましょう!H17)</f>
        <v/>
      </c>
      <c r="Z3" s="23">
        <v>2</v>
      </c>
      <c r="AA3" s="23" t="str">
        <f>IF(細かい科目を設定しましょう!J17="","",細かい科目を設定しましょう!J17)</f>
        <v/>
      </c>
      <c r="AB3" s="222" t="s">
        <v>25</v>
      </c>
      <c r="AC3" s="222" t="s">
        <v>88</v>
      </c>
    </row>
    <row r="4" spans="1:29">
      <c r="A4" s="23"/>
      <c r="B4" s="23">
        <v>3</v>
      </c>
      <c r="C4" s="23">
        <v>3</v>
      </c>
      <c r="D4" s="23" t="s">
        <v>38</v>
      </c>
      <c r="E4" s="23">
        <v>3</v>
      </c>
      <c r="F4" s="23" t="s">
        <v>44</v>
      </c>
      <c r="G4" s="23">
        <v>3</v>
      </c>
      <c r="H4" s="23">
        <v>3</v>
      </c>
      <c r="I4" s="23" t="str">
        <f>IF(細かい科目を設定しましょう!B5="","",細かい科目を設定しましょう!B5)</f>
        <v/>
      </c>
      <c r="J4" s="23">
        <v>3</v>
      </c>
      <c r="K4" s="23" t="str">
        <f>IF(細かい科目を設定しましょう!D5="","",細かい科目を設定しましょう!D5)</f>
        <v/>
      </c>
      <c r="L4" s="23">
        <v>3</v>
      </c>
      <c r="M4" s="23" t="str">
        <f>IF(細かい科目を設定しましょう!F5="","",細かい科目を設定しましょう!F5)</f>
        <v/>
      </c>
      <c r="N4" s="23">
        <v>3</v>
      </c>
      <c r="O4" s="23" t="str">
        <f>IF(細かい科目を設定しましょう!H5="","",細かい科目を設定しましょう!H5)</f>
        <v/>
      </c>
      <c r="P4" s="23">
        <v>3</v>
      </c>
      <c r="Q4" s="23" t="str">
        <f>IF(細かい科目を設定しましょう!J5="","",細かい科目を設定しましょう!J5)</f>
        <v/>
      </c>
      <c r="R4" s="23">
        <v>3</v>
      </c>
      <c r="S4" s="23" t="str">
        <f>IF(細かい科目を設定しましょう!B18="","",細かい科目を設定しましょう!B18)</f>
        <v/>
      </c>
      <c r="T4" s="23">
        <v>3</v>
      </c>
      <c r="U4" s="23" t="str">
        <f>IF(細かい科目を設定しましょう!D18="","",細かい科目を設定しましょう!D18)</f>
        <v/>
      </c>
      <c r="V4" s="23">
        <v>3</v>
      </c>
      <c r="W4" s="23" t="str">
        <f>IF(細かい科目を設定しましょう!F18="","",細かい科目を設定しましょう!F18)</f>
        <v/>
      </c>
      <c r="X4" s="23">
        <v>3</v>
      </c>
      <c r="Y4" s="23" t="str">
        <f>IF(細かい科目を設定しましょう!H18="","",細かい科目を設定しましょう!H18)</f>
        <v/>
      </c>
      <c r="Z4" s="23">
        <v>3</v>
      </c>
      <c r="AA4" s="23" t="str">
        <f>IF(細かい科目を設定しましょう!J18="","",細かい科目を設定しましょう!J18)</f>
        <v/>
      </c>
      <c r="AB4" s="222"/>
      <c r="AC4" s="222"/>
    </row>
    <row r="5" spans="1:29">
      <c r="A5" s="23"/>
      <c r="B5" s="23">
        <v>4</v>
      </c>
      <c r="C5" s="23">
        <v>4</v>
      </c>
      <c r="D5" s="23" t="s">
        <v>40</v>
      </c>
      <c r="E5" s="23">
        <v>4</v>
      </c>
      <c r="F5" s="23" t="s">
        <v>24</v>
      </c>
      <c r="G5" s="23">
        <v>4</v>
      </c>
      <c r="H5" s="23">
        <v>4</v>
      </c>
      <c r="I5" s="23" t="str">
        <f>IF(細かい科目を設定しましょう!B6="","",細かい科目を設定しましょう!B6)</f>
        <v/>
      </c>
      <c r="J5" s="23">
        <v>4</v>
      </c>
      <c r="K5" s="23" t="str">
        <f>IF(細かい科目を設定しましょう!D6="","",細かい科目を設定しましょう!D6)</f>
        <v/>
      </c>
      <c r="L5" s="23">
        <v>4</v>
      </c>
      <c r="M5" s="23" t="str">
        <f>IF(細かい科目を設定しましょう!F6="","",細かい科目を設定しましょう!F6)</f>
        <v/>
      </c>
      <c r="N5" s="23">
        <v>4</v>
      </c>
      <c r="O5" s="23" t="str">
        <f>IF(細かい科目を設定しましょう!H6="","",細かい科目を設定しましょう!H6)</f>
        <v/>
      </c>
      <c r="P5" s="23">
        <v>4</v>
      </c>
      <c r="Q5" s="23" t="str">
        <f>IF(細かい科目を設定しましょう!J6="","",細かい科目を設定しましょう!J6)</f>
        <v/>
      </c>
      <c r="R5" s="23">
        <v>4</v>
      </c>
      <c r="S5" s="23" t="str">
        <f>IF(細かい科目を設定しましょう!B19="","",細かい科目を設定しましょう!B19)</f>
        <v/>
      </c>
      <c r="T5" s="23">
        <v>4</v>
      </c>
      <c r="U5" s="23" t="str">
        <f>IF(細かい科目を設定しましょう!D19="","",細かい科目を設定しましょう!D19)</f>
        <v/>
      </c>
      <c r="V5" s="23">
        <v>4</v>
      </c>
      <c r="W5" s="23" t="str">
        <f>IF(細かい科目を設定しましょう!F19="","",細かい科目を設定しましょう!F19)</f>
        <v/>
      </c>
      <c r="X5" s="23">
        <v>4</v>
      </c>
      <c r="Y5" s="23" t="str">
        <f>IF(細かい科目を設定しましょう!H19="","",細かい科目を設定しましょう!H19)</f>
        <v/>
      </c>
      <c r="Z5" s="23">
        <v>4</v>
      </c>
      <c r="AA5" s="23" t="str">
        <f>IF(細かい科目を設定しましょう!J19="","",細かい科目を設定しましょう!J19)</f>
        <v/>
      </c>
      <c r="AB5" s="222"/>
      <c r="AC5" s="222"/>
    </row>
    <row r="6" spans="1:29">
      <c r="A6" s="23"/>
      <c r="B6" s="23">
        <v>5</v>
      </c>
      <c r="C6" s="23">
        <v>5</v>
      </c>
      <c r="D6" s="23" t="s">
        <v>41</v>
      </c>
      <c r="E6" s="23">
        <v>5</v>
      </c>
      <c r="F6" s="23" t="s">
        <v>46</v>
      </c>
      <c r="G6" s="23">
        <v>5</v>
      </c>
      <c r="H6" s="23">
        <v>5</v>
      </c>
      <c r="I6" s="23" t="str">
        <f>IF(細かい科目を設定しましょう!B7="","",細かい科目を設定しましょう!B7)</f>
        <v/>
      </c>
      <c r="J6" s="23">
        <v>5</v>
      </c>
      <c r="K6" s="23" t="str">
        <f>IF(細かい科目を設定しましょう!D7="","",細かい科目を設定しましょう!D7)</f>
        <v/>
      </c>
      <c r="L6" s="23">
        <v>5</v>
      </c>
      <c r="M6" s="23" t="str">
        <f>IF(細かい科目を設定しましょう!F7="","",細かい科目を設定しましょう!F7)</f>
        <v/>
      </c>
      <c r="N6" s="23">
        <v>5</v>
      </c>
      <c r="O6" s="23" t="str">
        <f>IF(細かい科目を設定しましょう!H7="","",細かい科目を設定しましょう!H7)</f>
        <v/>
      </c>
      <c r="P6" s="23">
        <v>5</v>
      </c>
      <c r="Q6" s="23" t="str">
        <f>IF(細かい科目を設定しましょう!J7="","",細かい科目を設定しましょう!J7)</f>
        <v/>
      </c>
      <c r="R6" s="23">
        <v>5</v>
      </c>
      <c r="S6" s="23" t="str">
        <f>IF(細かい科目を設定しましょう!B20="","",細かい科目を設定しましょう!B20)</f>
        <v/>
      </c>
      <c r="T6" s="23">
        <v>5</v>
      </c>
      <c r="U6" s="23" t="str">
        <f>IF(細かい科目を設定しましょう!D20="","",細かい科目を設定しましょう!D20)</f>
        <v/>
      </c>
      <c r="V6" s="23">
        <v>5</v>
      </c>
      <c r="W6" s="23" t="str">
        <f>IF(細かい科目を設定しましょう!F20="","",細かい科目を設定しましょう!F20)</f>
        <v/>
      </c>
      <c r="X6" s="23">
        <v>5</v>
      </c>
      <c r="Y6" s="23" t="str">
        <f>IF(細かい科目を設定しましょう!H20="","",細かい科目を設定しましょう!H20)</f>
        <v/>
      </c>
      <c r="Z6" s="23">
        <v>5</v>
      </c>
      <c r="AA6" s="23" t="str">
        <f>IF(細かい科目を設定しましょう!J20="","",細かい科目を設定しましょう!J20)</f>
        <v/>
      </c>
      <c r="AB6" s="222"/>
      <c r="AC6" s="222"/>
    </row>
    <row r="7" spans="1:29">
      <c r="A7" s="23"/>
      <c r="B7" s="23"/>
      <c r="C7" s="23"/>
      <c r="D7" s="23"/>
      <c r="E7" s="23"/>
      <c r="F7" s="23"/>
      <c r="G7" s="23">
        <v>6</v>
      </c>
      <c r="H7" s="23">
        <v>6</v>
      </c>
      <c r="I7" s="23" t="str">
        <f>IF(細かい科目を設定しましょう!B8="","",細かい科目を設定しましょう!B8)</f>
        <v/>
      </c>
      <c r="J7" s="23">
        <v>6</v>
      </c>
      <c r="K7" s="23" t="str">
        <f>IF(細かい科目を設定しましょう!D8="","",細かい科目を設定しましょう!D8)</f>
        <v/>
      </c>
      <c r="L7" s="23">
        <v>6</v>
      </c>
      <c r="M7" s="23" t="str">
        <f>IF(細かい科目を設定しましょう!F8="","",細かい科目を設定しましょう!F8)</f>
        <v/>
      </c>
      <c r="N7" s="23">
        <v>6</v>
      </c>
      <c r="O7" s="23" t="str">
        <f>IF(細かい科目を設定しましょう!H8="","",細かい科目を設定しましょう!H8)</f>
        <v/>
      </c>
      <c r="P7" s="23">
        <v>6</v>
      </c>
      <c r="Q7" s="23" t="str">
        <f>IF(細かい科目を設定しましょう!J8="","",細かい科目を設定しましょう!J8)</f>
        <v/>
      </c>
      <c r="R7" s="23">
        <v>6</v>
      </c>
      <c r="S7" s="23" t="str">
        <f>IF(細かい科目を設定しましょう!B21="","",細かい科目を設定しましょう!B21)</f>
        <v/>
      </c>
      <c r="T7" s="23">
        <v>6</v>
      </c>
      <c r="U7" s="23" t="str">
        <f>IF(細かい科目を設定しましょう!D21="","",細かい科目を設定しましょう!D21)</f>
        <v/>
      </c>
      <c r="V7" s="23">
        <v>6</v>
      </c>
      <c r="W7" s="23" t="str">
        <f>IF(細かい科目を設定しましょう!F21="","",細かい科目を設定しましょう!F21)</f>
        <v/>
      </c>
      <c r="X7" s="23">
        <v>6</v>
      </c>
      <c r="Y7" s="23" t="str">
        <f>IF(細かい科目を設定しましょう!H21="","",細かい科目を設定しましょう!H21)</f>
        <v/>
      </c>
      <c r="Z7" s="23">
        <v>6</v>
      </c>
      <c r="AA7" s="23" t="str">
        <f>IF(細かい科目を設定しましょう!J21="","",細かい科目を設定しましょう!J21)</f>
        <v/>
      </c>
      <c r="AB7" s="222"/>
      <c r="AC7" s="222"/>
    </row>
    <row r="8" spans="1:29">
      <c r="A8" s="23"/>
      <c r="B8" s="23"/>
      <c r="C8" s="23"/>
      <c r="D8" s="23"/>
      <c r="E8" s="23"/>
      <c r="F8" s="23"/>
      <c r="G8" s="23">
        <v>7</v>
      </c>
      <c r="H8" s="23">
        <v>7</v>
      </c>
      <c r="I8" s="23" t="str">
        <f>IF(細かい科目を設定しましょう!B9="","",細かい科目を設定しましょう!B9)</f>
        <v/>
      </c>
      <c r="J8" s="23">
        <v>7</v>
      </c>
      <c r="K8" s="23" t="str">
        <f>IF(細かい科目を設定しましょう!D9="","",細かい科目を設定しましょう!D9)</f>
        <v/>
      </c>
      <c r="L8" s="23">
        <v>7</v>
      </c>
      <c r="M8" s="23" t="str">
        <f>IF(細かい科目を設定しましょう!F9="","",細かい科目を設定しましょう!F9)</f>
        <v/>
      </c>
      <c r="N8" s="23">
        <v>7</v>
      </c>
      <c r="O8" s="23" t="str">
        <f>IF(細かい科目を設定しましょう!H9="","",細かい科目を設定しましょう!H9)</f>
        <v/>
      </c>
      <c r="P8" s="23">
        <v>7</v>
      </c>
      <c r="Q8" s="23" t="str">
        <f>IF(細かい科目を設定しましょう!J9="","",細かい科目を設定しましょう!J9)</f>
        <v/>
      </c>
      <c r="R8" s="23">
        <v>7</v>
      </c>
      <c r="S8" s="23" t="str">
        <f>IF(細かい科目を設定しましょう!B22="","",細かい科目を設定しましょう!B22)</f>
        <v/>
      </c>
      <c r="T8" s="23">
        <v>7</v>
      </c>
      <c r="U8" s="23" t="str">
        <f>IF(細かい科目を設定しましょう!D22="","",細かい科目を設定しましょう!D22)</f>
        <v/>
      </c>
      <c r="V8" s="23">
        <v>7</v>
      </c>
      <c r="W8" s="23" t="str">
        <f>IF(細かい科目を設定しましょう!F22="","",細かい科目を設定しましょう!F22)</f>
        <v/>
      </c>
      <c r="X8" s="23">
        <v>7</v>
      </c>
      <c r="Y8" s="23" t="str">
        <f>IF(細かい科目を設定しましょう!H22="","",細かい科目を設定しましょう!H22)</f>
        <v/>
      </c>
      <c r="Z8" s="23">
        <v>7</v>
      </c>
      <c r="AA8" s="23" t="str">
        <f>IF(細かい科目を設定しましょう!J22="","",細かい科目を設定しましょう!J22)</f>
        <v/>
      </c>
      <c r="AB8" s="222"/>
      <c r="AC8" s="222"/>
    </row>
    <row r="9" spans="1:29">
      <c r="A9" s="23"/>
      <c r="B9" s="23"/>
      <c r="C9" s="23"/>
      <c r="D9" s="23"/>
      <c r="E9" s="23"/>
      <c r="F9" s="23"/>
      <c r="G9" s="23">
        <v>8</v>
      </c>
      <c r="H9" s="23">
        <v>8</v>
      </c>
      <c r="I9" s="23" t="str">
        <f>IF(細かい科目を設定しましょう!B10="","",細かい科目を設定しましょう!B10)</f>
        <v/>
      </c>
      <c r="J9" s="23">
        <v>8</v>
      </c>
      <c r="K9" s="23" t="str">
        <f>IF(細かい科目を設定しましょう!D10="","",細かい科目を設定しましょう!D10)</f>
        <v/>
      </c>
      <c r="L9" s="23">
        <v>8</v>
      </c>
      <c r="M9" s="23" t="str">
        <f>IF(細かい科目を設定しましょう!F10="","",細かい科目を設定しましょう!F10)</f>
        <v/>
      </c>
      <c r="N9" s="23">
        <v>8</v>
      </c>
      <c r="O9" s="23" t="str">
        <f>IF(細かい科目を設定しましょう!H10="","",細かい科目を設定しましょう!H10)</f>
        <v/>
      </c>
      <c r="P9" s="23">
        <v>8</v>
      </c>
      <c r="Q9" s="23" t="str">
        <f>IF(細かい科目を設定しましょう!J10="","",細かい科目を設定しましょう!J10)</f>
        <v/>
      </c>
      <c r="R9" s="23">
        <v>8</v>
      </c>
      <c r="S9" s="23" t="str">
        <f>IF(細かい科目を設定しましょう!B23="","",細かい科目を設定しましょう!B23)</f>
        <v/>
      </c>
      <c r="T9" s="23">
        <v>8</v>
      </c>
      <c r="U9" s="23" t="str">
        <f>IF(細かい科目を設定しましょう!D23="","",細かい科目を設定しましょう!D23)</f>
        <v/>
      </c>
      <c r="V9" s="23">
        <v>8</v>
      </c>
      <c r="W9" s="23" t="str">
        <f>IF(細かい科目を設定しましょう!F23="","",細かい科目を設定しましょう!F23)</f>
        <v/>
      </c>
      <c r="X9" s="23">
        <v>8</v>
      </c>
      <c r="Y9" s="23" t="str">
        <f>IF(細かい科目を設定しましょう!H23="","",細かい科目を設定しましょう!H23)</f>
        <v/>
      </c>
      <c r="Z9" s="23">
        <v>8</v>
      </c>
      <c r="AA9" s="23" t="str">
        <f>IF(細かい科目を設定しましょう!J23="","",細かい科目を設定しましょう!J23)</f>
        <v/>
      </c>
      <c r="AB9" s="222"/>
      <c r="AC9" s="222"/>
    </row>
    <row r="10" spans="1:29">
      <c r="A10" s="23"/>
      <c r="B10" s="23"/>
      <c r="C10" s="23"/>
      <c r="D10" s="23"/>
      <c r="E10" s="23"/>
      <c r="F10" s="23"/>
      <c r="G10" s="23">
        <v>9</v>
      </c>
      <c r="H10" s="23">
        <v>9</v>
      </c>
      <c r="I10" s="23" t="str">
        <f>IF(細かい科目を設定しましょう!B11="","",細かい科目を設定しましょう!B11)</f>
        <v/>
      </c>
      <c r="J10" s="23">
        <v>9</v>
      </c>
      <c r="K10" s="23" t="str">
        <f>IF(細かい科目を設定しましょう!D11="","",細かい科目を設定しましょう!D11)</f>
        <v/>
      </c>
      <c r="L10" s="23">
        <v>9</v>
      </c>
      <c r="M10" s="23" t="str">
        <f>IF(細かい科目を設定しましょう!F11="","",細かい科目を設定しましょう!F11)</f>
        <v/>
      </c>
      <c r="N10" s="23">
        <v>9</v>
      </c>
      <c r="O10" s="23" t="str">
        <f>IF(細かい科目を設定しましょう!H11="","",細かい科目を設定しましょう!H11)</f>
        <v/>
      </c>
      <c r="P10" s="23">
        <v>9</v>
      </c>
      <c r="Q10" s="23" t="str">
        <f>IF(細かい科目を設定しましょう!J11="","",細かい科目を設定しましょう!J11)</f>
        <v/>
      </c>
      <c r="R10" s="23">
        <v>9</v>
      </c>
      <c r="S10" s="23" t="str">
        <f>IF(細かい科目を設定しましょう!B24="","",細かい科目を設定しましょう!B24)</f>
        <v/>
      </c>
      <c r="T10" s="23">
        <v>9</v>
      </c>
      <c r="U10" s="23" t="str">
        <f>IF(細かい科目を設定しましょう!D24="","",細かい科目を設定しましょう!D24)</f>
        <v/>
      </c>
      <c r="V10" s="23">
        <v>9</v>
      </c>
      <c r="W10" s="23" t="str">
        <f>IF(細かい科目を設定しましょう!F24="","",細かい科目を設定しましょう!F24)</f>
        <v/>
      </c>
      <c r="X10" s="23">
        <v>9</v>
      </c>
      <c r="Y10" s="23" t="str">
        <f>IF(細かい科目を設定しましょう!H24="","",細かい科目を設定しましょう!H24)</f>
        <v/>
      </c>
      <c r="Z10" s="23">
        <v>9</v>
      </c>
      <c r="AA10" s="23" t="str">
        <f>IF(細かい科目を設定しましょう!J24="","",細かい科目を設定しましょう!J24)</f>
        <v/>
      </c>
      <c r="AB10" s="222"/>
      <c r="AC10" s="222"/>
    </row>
    <row r="11" spans="1:29">
      <c r="A11" s="23"/>
      <c r="B11" s="23"/>
      <c r="C11" s="23"/>
      <c r="D11" s="23"/>
      <c r="E11" s="23"/>
      <c r="F11" s="23"/>
      <c r="G11" s="23">
        <v>10</v>
      </c>
      <c r="H11" s="23">
        <v>10</v>
      </c>
      <c r="I11" s="23" t="str">
        <f>IF(細かい科目を設定しましょう!B12="","",細かい科目を設定しましょう!B12)</f>
        <v/>
      </c>
      <c r="J11" s="23">
        <v>10</v>
      </c>
      <c r="K11" s="23" t="str">
        <f>IF(細かい科目を設定しましょう!D12="","",細かい科目を設定しましょう!D12)</f>
        <v/>
      </c>
      <c r="L11" s="23">
        <v>10</v>
      </c>
      <c r="M11" s="23" t="str">
        <f>IF(細かい科目を設定しましょう!F12="","",細かい科目を設定しましょう!F12)</f>
        <v/>
      </c>
      <c r="N11" s="23">
        <v>10</v>
      </c>
      <c r="O11" s="23" t="str">
        <f>IF(細かい科目を設定しましょう!H12="","",細かい科目を設定しましょう!H12)</f>
        <v/>
      </c>
      <c r="P11" s="23">
        <v>10</v>
      </c>
      <c r="Q11" s="23" t="str">
        <f>IF(細かい科目を設定しましょう!J12="","",細かい科目を設定しましょう!J12)</f>
        <v/>
      </c>
      <c r="R11" s="23">
        <v>10</v>
      </c>
      <c r="S11" s="23" t="str">
        <f>IF(細かい科目を設定しましょう!B25="","",細かい科目を設定しましょう!B25)</f>
        <v/>
      </c>
      <c r="T11" s="23">
        <v>10</v>
      </c>
      <c r="U11" s="23" t="str">
        <f>IF(細かい科目を設定しましょう!D25="","",細かい科目を設定しましょう!D25)</f>
        <v/>
      </c>
      <c r="V11" s="23">
        <v>10</v>
      </c>
      <c r="W11" s="23" t="str">
        <f>IF(細かい科目を設定しましょう!F25="","",細かい科目を設定しましょう!F25)</f>
        <v/>
      </c>
      <c r="X11" s="23">
        <v>10</v>
      </c>
      <c r="Y11" s="23" t="str">
        <f>IF(細かい科目を設定しましょう!H25="","",細かい科目を設定しましょう!H25)</f>
        <v/>
      </c>
      <c r="Z11" s="23">
        <v>10</v>
      </c>
      <c r="AA11" s="23" t="str">
        <f>IF(細かい科目を設定しましょう!J25="","",細かい科目を設定しましょう!J25)</f>
        <v/>
      </c>
      <c r="AB11" s="222"/>
      <c r="AC11" s="222"/>
    </row>
    <row r="12" spans="1:29">
      <c r="A12" s="23"/>
      <c r="B12" s="23"/>
      <c r="C12" s="23"/>
      <c r="D12" s="23"/>
      <c r="E12" s="23"/>
      <c r="F12" s="23"/>
      <c r="G12" s="23">
        <v>11</v>
      </c>
      <c r="H12" s="23"/>
      <c r="I12" s="23"/>
      <c r="J12" s="23"/>
      <c r="K12" s="23"/>
      <c r="L12" s="23"/>
      <c r="M12" s="23"/>
      <c r="N12" s="23"/>
      <c r="O12" s="23"/>
      <c r="P12" s="23"/>
      <c r="Q12" s="23"/>
      <c r="R12" s="23">
        <v>11</v>
      </c>
      <c r="S12" s="23" t="str">
        <f>IF(細かい科目を設定しましょう!B26="","",細かい科目を設定しましょう!B26)</f>
        <v/>
      </c>
      <c r="T12" s="23">
        <v>11</v>
      </c>
      <c r="U12" s="23" t="str">
        <f>IF(細かい科目を設定しましょう!D26="","",細かい科目を設定しましょう!D26)</f>
        <v/>
      </c>
      <c r="V12" s="23">
        <v>11</v>
      </c>
      <c r="W12" s="23" t="str">
        <f>IF(細かい科目を設定しましょう!F26="","",細かい科目を設定しましょう!F26)</f>
        <v/>
      </c>
      <c r="X12" s="23">
        <v>11</v>
      </c>
      <c r="Y12" s="23" t="str">
        <f>IF(細かい科目を設定しましょう!H26="","",細かい科目を設定しましょう!H26)</f>
        <v/>
      </c>
      <c r="Z12" s="23">
        <v>11</v>
      </c>
      <c r="AA12" s="23" t="str">
        <f>IF(細かい科目を設定しましょう!J26="","",細かい科目を設定しましょう!J26)</f>
        <v/>
      </c>
      <c r="AB12" s="222"/>
      <c r="AC12" s="222"/>
    </row>
    <row r="13" spans="1:29">
      <c r="A13" s="23"/>
      <c r="B13" s="23"/>
      <c r="C13" s="23"/>
      <c r="D13" s="23"/>
      <c r="E13" s="23"/>
      <c r="F13" s="23"/>
      <c r="G13" s="23">
        <v>12</v>
      </c>
      <c r="H13" s="23"/>
      <c r="I13" s="23"/>
      <c r="J13" s="23"/>
      <c r="K13" s="23"/>
      <c r="L13" s="23"/>
      <c r="M13" s="23"/>
      <c r="N13" s="23"/>
      <c r="O13" s="23"/>
      <c r="P13" s="23"/>
      <c r="Q13" s="23"/>
      <c r="R13" s="23">
        <v>12</v>
      </c>
      <c r="S13" s="23" t="str">
        <f>IF(細かい科目を設定しましょう!B27="","",細かい科目を設定しましょう!B27)</f>
        <v/>
      </c>
      <c r="T13" s="23">
        <v>12</v>
      </c>
      <c r="U13" s="23" t="str">
        <f>IF(細かい科目を設定しましょう!D27="","",細かい科目を設定しましょう!D27)</f>
        <v/>
      </c>
      <c r="V13" s="23">
        <v>12</v>
      </c>
      <c r="W13" s="23" t="str">
        <f>IF(細かい科目を設定しましょう!F27="","",細かい科目を設定しましょう!F27)</f>
        <v/>
      </c>
      <c r="X13" s="23">
        <v>12</v>
      </c>
      <c r="Y13" s="23" t="str">
        <f>IF(細かい科目を設定しましょう!H27="","",細かい科目を設定しましょう!H27)</f>
        <v/>
      </c>
      <c r="Z13" s="23">
        <v>12</v>
      </c>
      <c r="AA13" s="23" t="str">
        <f>IF(細かい科目を設定しましょう!J27="","",細かい科目を設定しましょう!J27)</f>
        <v/>
      </c>
      <c r="AB13" s="222"/>
      <c r="AC13" s="222"/>
    </row>
    <row r="14" spans="1:29">
      <c r="A14" s="23"/>
      <c r="B14" s="23"/>
      <c r="C14" s="23"/>
      <c r="D14" s="23"/>
      <c r="E14" s="23"/>
      <c r="F14" s="23"/>
      <c r="G14" s="23">
        <v>13</v>
      </c>
      <c r="H14" s="23"/>
      <c r="I14" s="23"/>
      <c r="J14" s="23"/>
      <c r="K14" s="23"/>
      <c r="L14" s="23"/>
      <c r="M14" s="23"/>
      <c r="N14" s="23"/>
      <c r="O14" s="23"/>
      <c r="P14" s="23"/>
      <c r="Q14" s="23"/>
      <c r="R14" s="23">
        <v>13</v>
      </c>
      <c r="S14" s="23" t="str">
        <f>IF(細かい科目を設定しましょう!B28="","",細かい科目を設定しましょう!B28)</f>
        <v/>
      </c>
      <c r="T14" s="23">
        <v>13</v>
      </c>
      <c r="U14" s="23" t="str">
        <f>IF(細かい科目を設定しましょう!D28="","",細かい科目を設定しましょう!D28)</f>
        <v/>
      </c>
      <c r="V14" s="23">
        <v>13</v>
      </c>
      <c r="W14" s="23" t="str">
        <f>IF(細かい科目を設定しましょう!F28="","",細かい科目を設定しましょう!F28)</f>
        <v/>
      </c>
      <c r="X14" s="23">
        <v>13</v>
      </c>
      <c r="Y14" s="23" t="str">
        <f>IF(細かい科目を設定しましょう!H28="","",細かい科目を設定しましょう!H28)</f>
        <v/>
      </c>
      <c r="Z14" s="23">
        <v>13</v>
      </c>
      <c r="AA14" s="23" t="str">
        <f>IF(細かい科目を設定しましょう!J28="","",細かい科目を設定しましょう!J28)</f>
        <v/>
      </c>
      <c r="AB14" s="222"/>
      <c r="AC14" s="222"/>
    </row>
    <row r="15" spans="1:29">
      <c r="A15" s="23"/>
      <c r="B15" s="23"/>
      <c r="C15" s="23"/>
      <c r="D15" s="23"/>
      <c r="E15" s="23"/>
      <c r="F15" s="23"/>
      <c r="G15" s="23">
        <v>14</v>
      </c>
      <c r="H15" s="23"/>
      <c r="I15" s="23"/>
      <c r="J15" s="23"/>
      <c r="K15" s="23"/>
      <c r="L15" s="23"/>
      <c r="M15" s="23"/>
      <c r="N15" s="23"/>
      <c r="O15" s="23"/>
      <c r="P15" s="23"/>
      <c r="Q15" s="23"/>
      <c r="R15" s="23">
        <v>14</v>
      </c>
      <c r="S15" s="23" t="str">
        <f>IF(細かい科目を設定しましょう!B29="","",細かい科目を設定しましょう!B29)</f>
        <v/>
      </c>
      <c r="T15" s="23">
        <v>14</v>
      </c>
      <c r="U15" s="23" t="str">
        <f>IF(細かい科目を設定しましょう!D29="","",細かい科目を設定しましょう!D29)</f>
        <v/>
      </c>
      <c r="V15" s="23">
        <v>14</v>
      </c>
      <c r="W15" s="23" t="str">
        <f>IF(細かい科目を設定しましょう!F29="","",細かい科目を設定しましょう!F29)</f>
        <v/>
      </c>
      <c r="X15" s="23">
        <v>14</v>
      </c>
      <c r="Y15" s="23" t="str">
        <f>IF(細かい科目を設定しましょう!H29="","",細かい科目を設定しましょう!H29)</f>
        <v/>
      </c>
      <c r="Z15" s="23">
        <v>14</v>
      </c>
      <c r="AA15" s="23" t="str">
        <f>IF(細かい科目を設定しましょう!J29="","",細かい科目を設定しましょう!J29)</f>
        <v/>
      </c>
      <c r="AB15" s="222"/>
      <c r="AC15" s="222"/>
    </row>
    <row r="16" spans="1:29">
      <c r="A16" s="23"/>
      <c r="B16" s="23"/>
      <c r="C16" s="23"/>
      <c r="D16" s="23"/>
      <c r="E16" s="23"/>
      <c r="F16" s="23"/>
      <c r="G16" s="23">
        <v>15</v>
      </c>
      <c r="H16" s="23"/>
      <c r="I16" s="23"/>
      <c r="J16" s="23"/>
      <c r="K16" s="23"/>
      <c r="L16" s="23"/>
      <c r="M16" s="23"/>
      <c r="N16" s="23"/>
      <c r="O16" s="23"/>
      <c r="P16" s="23"/>
      <c r="Q16" s="23"/>
      <c r="R16" s="23">
        <v>15</v>
      </c>
      <c r="S16" s="23" t="str">
        <f>IF(細かい科目を設定しましょう!B30="","",細かい科目を設定しましょう!B30)</f>
        <v/>
      </c>
      <c r="T16" s="23">
        <v>15</v>
      </c>
      <c r="U16" s="23" t="str">
        <f>IF(細かい科目を設定しましょう!D30="","",細かい科目を設定しましょう!D30)</f>
        <v/>
      </c>
      <c r="V16" s="23">
        <v>15</v>
      </c>
      <c r="W16" s="23" t="str">
        <f>IF(細かい科目を設定しましょう!F30="","",細かい科目を設定しましょう!F30)</f>
        <v/>
      </c>
      <c r="X16" s="23">
        <v>15</v>
      </c>
      <c r="Y16" s="23" t="str">
        <f>IF(細かい科目を設定しましょう!H30="","",細かい科目を設定しましょう!H30)</f>
        <v/>
      </c>
      <c r="Z16" s="23">
        <v>15</v>
      </c>
      <c r="AA16" s="23" t="str">
        <f>IF(細かい科目を設定しましょう!J30="","",細かい科目を設定しましょう!J30)</f>
        <v/>
      </c>
      <c r="AB16" s="222"/>
      <c r="AC16" s="222"/>
    </row>
    <row r="17" spans="1:29">
      <c r="A17" s="23"/>
      <c r="B17" s="23"/>
      <c r="C17" s="23"/>
      <c r="D17" s="23"/>
      <c r="E17" s="23"/>
      <c r="F17" s="23"/>
      <c r="G17" s="23">
        <v>16</v>
      </c>
      <c r="H17" s="23"/>
      <c r="I17" s="23"/>
      <c r="J17" s="23"/>
      <c r="K17" s="23"/>
      <c r="L17" s="23"/>
      <c r="M17" s="23"/>
      <c r="N17" s="23"/>
      <c r="O17" s="23"/>
      <c r="P17" s="23"/>
      <c r="Q17" s="23"/>
      <c r="R17" s="23">
        <v>16</v>
      </c>
      <c r="S17" s="23" t="str">
        <f>IF(細かい科目を設定しましょう!B31="","",細かい科目を設定しましょう!B31)</f>
        <v/>
      </c>
      <c r="T17" s="23">
        <v>16</v>
      </c>
      <c r="U17" s="23" t="str">
        <f>IF(細かい科目を設定しましょう!D31="","",細かい科目を設定しましょう!D31)</f>
        <v/>
      </c>
      <c r="V17" s="23">
        <v>16</v>
      </c>
      <c r="W17" s="23" t="str">
        <f>IF(細かい科目を設定しましょう!F31="","",細かい科目を設定しましょう!F31)</f>
        <v/>
      </c>
      <c r="X17" s="23">
        <v>16</v>
      </c>
      <c r="Y17" s="23" t="str">
        <f>IF(細かい科目を設定しましょう!H31="","",細かい科目を設定しましょう!H31)</f>
        <v/>
      </c>
      <c r="Z17" s="23">
        <v>16</v>
      </c>
      <c r="AA17" s="23" t="str">
        <f>IF(細かい科目を設定しましょう!J31="","",細かい科目を設定しましょう!J31)</f>
        <v/>
      </c>
      <c r="AB17" s="222"/>
      <c r="AC17" s="222"/>
    </row>
    <row r="18" spans="1:29">
      <c r="A18" s="23"/>
      <c r="B18" s="23"/>
      <c r="C18" s="23"/>
      <c r="D18" s="23"/>
      <c r="E18" s="23"/>
      <c r="F18" s="23"/>
      <c r="G18" s="23">
        <v>17</v>
      </c>
      <c r="H18" s="23"/>
      <c r="I18" s="23"/>
      <c r="J18" s="23"/>
      <c r="K18" s="23"/>
      <c r="L18" s="23"/>
      <c r="M18" s="23"/>
      <c r="N18" s="23"/>
      <c r="O18" s="23"/>
      <c r="P18" s="23"/>
      <c r="Q18" s="23"/>
      <c r="R18" s="23">
        <v>17</v>
      </c>
      <c r="S18" s="23" t="str">
        <f>IF(細かい科目を設定しましょう!B32="","",細かい科目を設定しましょう!B32)</f>
        <v/>
      </c>
      <c r="T18" s="23">
        <v>17</v>
      </c>
      <c r="U18" s="23" t="str">
        <f>IF(細かい科目を設定しましょう!D32="","",細かい科目を設定しましょう!D32)</f>
        <v/>
      </c>
      <c r="V18" s="23">
        <v>17</v>
      </c>
      <c r="W18" s="23" t="str">
        <f>IF(細かい科目を設定しましょう!F32="","",細かい科目を設定しましょう!F32)</f>
        <v/>
      </c>
      <c r="X18" s="23">
        <v>17</v>
      </c>
      <c r="Y18" s="23" t="str">
        <f>IF(細かい科目を設定しましょう!H32="","",細かい科目を設定しましょう!H32)</f>
        <v/>
      </c>
      <c r="Z18" s="23">
        <v>17</v>
      </c>
      <c r="AA18" s="23" t="str">
        <f>IF(細かい科目を設定しましょう!J32="","",細かい科目を設定しましょう!J32)</f>
        <v/>
      </c>
      <c r="AB18" s="222"/>
      <c r="AC18" s="222"/>
    </row>
    <row r="19" spans="1:29">
      <c r="A19" s="23"/>
      <c r="B19" s="23"/>
      <c r="C19" s="23"/>
      <c r="D19" s="23"/>
      <c r="E19" s="23"/>
      <c r="F19" s="23"/>
      <c r="G19" s="23">
        <v>18</v>
      </c>
      <c r="H19" s="23"/>
      <c r="I19" s="23"/>
      <c r="J19" s="23"/>
      <c r="K19" s="23"/>
      <c r="L19" s="23"/>
      <c r="M19" s="23"/>
      <c r="N19" s="23"/>
      <c r="O19" s="23"/>
      <c r="P19" s="23"/>
      <c r="Q19" s="23"/>
      <c r="R19" s="23">
        <v>18</v>
      </c>
      <c r="S19" s="23" t="str">
        <f>IF(細かい科目を設定しましょう!B33="","",細かい科目を設定しましょう!B33)</f>
        <v/>
      </c>
      <c r="T19" s="23">
        <v>18</v>
      </c>
      <c r="U19" s="23" t="str">
        <f>IF(細かい科目を設定しましょう!D33="","",細かい科目を設定しましょう!D33)</f>
        <v/>
      </c>
      <c r="V19" s="23">
        <v>18</v>
      </c>
      <c r="W19" s="23" t="str">
        <f>IF(細かい科目を設定しましょう!F33="","",細かい科目を設定しましょう!F33)</f>
        <v/>
      </c>
      <c r="X19" s="23">
        <v>18</v>
      </c>
      <c r="Y19" s="23" t="str">
        <f>IF(細かい科目を設定しましょう!H33="","",細かい科目を設定しましょう!H33)</f>
        <v/>
      </c>
      <c r="Z19" s="23">
        <v>18</v>
      </c>
      <c r="AA19" s="23" t="str">
        <f>IF(細かい科目を設定しましょう!J33="","",細かい科目を設定しましょう!J33)</f>
        <v/>
      </c>
      <c r="AB19" s="222"/>
      <c r="AC19" s="222"/>
    </row>
    <row r="20" spans="1:29">
      <c r="A20" s="23"/>
      <c r="B20" s="23"/>
      <c r="C20" s="23"/>
      <c r="D20" s="23"/>
      <c r="E20" s="23"/>
      <c r="F20" s="23"/>
      <c r="G20" s="23">
        <v>19</v>
      </c>
      <c r="H20" s="23"/>
      <c r="I20" s="23"/>
      <c r="J20" s="23"/>
      <c r="K20" s="23"/>
      <c r="L20" s="23"/>
      <c r="M20" s="23"/>
      <c r="N20" s="23"/>
      <c r="O20" s="23"/>
      <c r="P20" s="23"/>
      <c r="Q20" s="23"/>
      <c r="R20" s="23">
        <v>19</v>
      </c>
      <c r="S20" s="23" t="str">
        <f>IF(細かい科目を設定しましょう!B34="","",細かい科目を設定しましょう!B34)</f>
        <v/>
      </c>
      <c r="T20" s="23">
        <v>19</v>
      </c>
      <c r="U20" s="23" t="str">
        <f>IF(細かい科目を設定しましょう!D34="","",細かい科目を設定しましょう!D34)</f>
        <v/>
      </c>
      <c r="V20" s="23">
        <v>19</v>
      </c>
      <c r="W20" s="23" t="str">
        <f>IF(細かい科目を設定しましょう!F34="","",細かい科目を設定しましょう!F34)</f>
        <v/>
      </c>
      <c r="X20" s="23">
        <v>19</v>
      </c>
      <c r="Y20" s="23" t="str">
        <f>IF(細かい科目を設定しましょう!H34="","",細かい科目を設定しましょう!H34)</f>
        <v/>
      </c>
      <c r="Z20" s="23">
        <v>19</v>
      </c>
      <c r="AA20" s="23" t="str">
        <f>IF(細かい科目を設定しましょう!J34="","",細かい科目を設定しましょう!J34)</f>
        <v/>
      </c>
      <c r="AB20" s="222"/>
      <c r="AC20" s="222"/>
    </row>
    <row r="21" spans="1:29">
      <c r="A21" s="23"/>
      <c r="B21" s="23"/>
      <c r="C21" s="23"/>
      <c r="D21" s="23"/>
      <c r="E21" s="23"/>
      <c r="F21" s="23"/>
      <c r="G21" s="23">
        <v>20</v>
      </c>
      <c r="H21" s="23"/>
      <c r="I21" s="23"/>
      <c r="J21" s="23"/>
      <c r="K21" s="23"/>
      <c r="L21" s="23"/>
      <c r="M21" s="23"/>
      <c r="N21" s="23"/>
      <c r="O21" s="23"/>
      <c r="P21" s="23"/>
      <c r="Q21" s="23"/>
      <c r="R21" s="23">
        <v>20</v>
      </c>
      <c r="S21" s="23" t="str">
        <f>IF(細かい科目を設定しましょう!B35="","",細かい科目を設定しましょう!B35)</f>
        <v/>
      </c>
      <c r="T21" s="23">
        <v>20</v>
      </c>
      <c r="U21" s="23" t="str">
        <f>IF(細かい科目を設定しましょう!D35="","",細かい科目を設定しましょう!D35)</f>
        <v/>
      </c>
      <c r="V21" s="23">
        <v>20</v>
      </c>
      <c r="W21" s="23" t="str">
        <f>IF(細かい科目を設定しましょう!F35="","",細かい科目を設定しましょう!F35)</f>
        <v/>
      </c>
      <c r="X21" s="23">
        <v>20</v>
      </c>
      <c r="Y21" s="23" t="str">
        <f>IF(細かい科目を設定しましょう!H35="","",細かい科目を設定しましょう!H35)</f>
        <v/>
      </c>
      <c r="Z21" s="23">
        <v>20</v>
      </c>
      <c r="AA21" s="23" t="str">
        <f>IF(細かい科目を設定しましょう!J35="","",細かい科目を設定しましょう!J35)</f>
        <v/>
      </c>
      <c r="AB21" s="222"/>
      <c r="AC21" s="222"/>
    </row>
  </sheetData>
  <phoneticPr fontId="1" type="Hiragana"/>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3:I50"/>
  <sheetViews>
    <sheetView workbookViewId="0">
      <selection activeCell="B5" sqref="B5"/>
    </sheetView>
  </sheetViews>
  <sheetFormatPr defaultRowHeight="13.8"/>
  <cols>
    <col min="1" max="1" width="3.69921875" style="91" customWidth="1"/>
    <col min="2" max="8" width="10.69921875" style="91" customWidth="1"/>
    <col min="9" max="9" width="3.69921875" style="91" customWidth="1"/>
    <col min="10" max="16384" width="8.796875" style="91" customWidth="1"/>
  </cols>
  <sheetData>
    <row r="3" spans="2:8">
      <c r="B3" s="92" t="s">
        <v>249</v>
      </c>
      <c r="C3" s="92"/>
      <c r="D3" s="92"/>
      <c r="E3" s="92"/>
      <c r="F3" s="92"/>
      <c r="G3" s="92"/>
      <c r="H3" s="92"/>
    </row>
    <row r="4" spans="2:8">
      <c r="B4" s="92"/>
      <c r="C4" s="92"/>
      <c r="D4" s="92"/>
      <c r="E4" s="92"/>
      <c r="F4" s="92"/>
      <c r="G4" s="92"/>
      <c r="H4" s="92"/>
    </row>
    <row r="7" spans="2:8">
      <c r="B7" s="91" t="s">
        <v>3</v>
      </c>
      <c r="G7" s="216"/>
      <c r="H7" s="216"/>
    </row>
    <row r="11" spans="2:8">
      <c r="E11" s="96" t="s">
        <v>169</v>
      </c>
      <c r="F11" s="97">
        <f>はじめに入力しましょう!D7</f>
        <v>0</v>
      </c>
      <c r="G11" s="97"/>
      <c r="H11" s="97"/>
    </row>
    <row r="13" spans="2:8">
      <c r="E13" s="96" t="s">
        <v>187</v>
      </c>
      <c r="F13" s="97">
        <f>はじめに入力しましょう!D12</f>
        <v>0</v>
      </c>
      <c r="G13" s="97"/>
      <c r="H13" s="97"/>
    </row>
    <row r="15" spans="2:8">
      <c r="E15" s="96" t="s">
        <v>48</v>
      </c>
      <c r="F15" s="97">
        <f>はじめに入力しましょう!D8</f>
        <v>0</v>
      </c>
      <c r="G15" s="97"/>
      <c r="H15" s="99" t="s">
        <v>143</v>
      </c>
    </row>
    <row r="18" spans="1:9" ht="13.8" customHeight="1">
      <c r="A18" s="223" t="s">
        <v>115</v>
      </c>
      <c r="B18" s="229"/>
      <c r="C18" s="237"/>
      <c r="D18" s="240"/>
      <c r="E18" s="240"/>
      <c r="F18" s="240"/>
      <c r="G18" s="240"/>
      <c r="H18" s="240"/>
      <c r="I18" s="248"/>
    </row>
    <row r="19" spans="1:9" ht="39" customHeight="1">
      <c r="A19" s="224"/>
      <c r="B19" s="230"/>
      <c r="C19" s="238"/>
      <c r="D19" s="241"/>
      <c r="E19" s="244" t="s">
        <v>174</v>
      </c>
      <c r="F19" s="244"/>
      <c r="G19" s="93"/>
      <c r="H19" s="93"/>
      <c r="I19" s="249"/>
    </row>
    <row r="20" spans="1:9" ht="39" customHeight="1">
      <c r="A20" s="224"/>
      <c r="B20" s="230"/>
      <c r="C20" s="238"/>
      <c r="D20" s="241"/>
      <c r="E20" s="244" t="s">
        <v>224</v>
      </c>
      <c r="F20" s="244"/>
      <c r="G20" s="241"/>
      <c r="H20" s="241"/>
      <c r="I20" s="230" t="s">
        <v>71</v>
      </c>
    </row>
    <row r="21" spans="1:9" ht="39" customHeight="1">
      <c r="A21" s="224"/>
      <c r="B21" s="230"/>
      <c r="C21" s="238"/>
      <c r="D21" s="241"/>
      <c r="E21" s="244" t="s">
        <v>225</v>
      </c>
      <c r="F21" s="244"/>
      <c r="G21" s="236"/>
      <c r="H21" s="236"/>
      <c r="I21" s="249"/>
    </row>
    <row r="22" spans="1:9" ht="13.8" customHeight="1">
      <c r="A22" s="225"/>
      <c r="B22" s="231"/>
      <c r="C22" s="227"/>
      <c r="D22" s="206"/>
      <c r="E22" s="245"/>
      <c r="F22" s="245"/>
      <c r="G22" s="209"/>
      <c r="H22" s="209"/>
      <c r="I22" s="233"/>
    </row>
    <row r="23" spans="1:9" ht="13.8" customHeight="1">
      <c r="A23" s="226"/>
      <c r="B23" s="232"/>
      <c r="C23" s="226"/>
      <c r="D23" s="242"/>
      <c r="E23" s="242"/>
      <c r="F23" s="242"/>
      <c r="G23" s="242"/>
      <c r="H23" s="242"/>
      <c r="I23" s="232"/>
    </row>
    <row r="24" spans="1:9" ht="39" customHeight="1">
      <c r="A24" s="224" t="s">
        <v>47</v>
      </c>
      <c r="B24" s="230"/>
      <c r="C24" s="224" t="s">
        <v>227</v>
      </c>
      <c r="D24" s="109"/>
      <c r="E24" s="100" t="s">
        <v>226</v>
      </c>
      <c r="F24" s="246"/>
      <c r="G24" s="246"/>
      <c r="H24" s="246"/>
      <c r="I24" s="249"/>
    </row>
    <row r="25" spans="1:9" ht="13.8" customHeight="1">
      <c r="A25" s="227"/>
      <c r="B25" s="233"/>
      <c r="C25" s="227"/>
      <c r="D25" s="209"/>
      <c r="E25" s="209"/>
      <c r="F25" s="209"/>
      <c r="G25" s="247"/>
      <c r="H25" s="209"/>
      <c r="I25" s="233"/>
    </row>
    <row r="26" spans="1:9" ht="13.8" customHeight="1">
      <c r="A26" s="226"/>
      <c r="B26" s="232"/>
      <c r="C26" s="226"/>
      <c r="D26" s="242"/>
      <c r="E26" s="242"/>
      <c r="F26" s="242"/>
      <c r="G26" s="242"/>
      <c r="H26" s="242"/>
      <c r="I26" s="232"/>
    </row>
    <row r="27" spans="1:9" ht="39" customHeight="1">
      <c r="A27" s="224" t="s">
        <v>228</v>
      </c>
      <c r="B27" s="230"/>
      <c r="C27" s="238"/>
      <c r="D27" s="241"/>
      <c r="E27" s="241"/>
      <c r="F27" s="241"/>
      <c r="G27" s="241"/>
      <c r="H27" s="241"/>
      <c r="I27" s="249"/>
    </row>
    <row r="28" spans="1:9" ht="39" customHeight="1">
      <c r="A28" s="224" t="s">
        <v>229</v>
      </c>
      <c r="B28" s="230"/>
      <c r="C28" s="238"/>
      <c r="D28" s="241"/>
      <c r="E28" s="241"/>
      <c r="F28" s="241"/>
      <c r="G28" s="241"/>
      <c r="H28" s="241"/>
      <c r="I28" s="249"/>
    </row>
    <row r="29" spans="1:9" ht="13.8" customHeight="1">
      <c r="A29" s="227"/>
      <c r="B29" s="234"/>
      <c r="C29" s="239"/>
      <c r="D29" s="243"/>
      <c r="E29" s="243"/>
      <c r="F29" s="243"/>
      <c r="G29" s="243"/>
      <c r="H29" s="243"/>
      <c r="I29" s="233"/>
    </row>
    <row r="30" spans="1:9" ht="24" customHeight="1">
      <c r="A30" s="228"/>
      <c r="B30" s="93"/>
      <c r="C30" s="93"/>
      <c r="D30" s="93"/>
      <c r="E30" s="93"/>
      <c r="F30" s="93"/>
      <c r="G30" s="93"/>
      <c r="H30" s="93"/>
      <c r="I30" s="93"/>
    </row>
    <row r="31" spans="1:9" ht="30" customHeight="1">
      <c r="A31" s="228"/>
      <c r="B31" s="93" t="s">
        <v>73</v>
      </c>
      <c r="C31" s="93"/>
      <c r="D31" s="93"/>
      <c r="E31" s="93"/>
      <c r="F31" s="93"/>
      <c r="G31" s="93"/>
      <c r="H31" s="93"/>
      <c r="I31" s="93"/>
    </row>
    <row r="32" spans="1:9" ht="30" customHeight="1">
      <c r="A32" s="228"/>
      <c r="B32" s="93" t="s">
        <v>230</v>
      </c>
      <c r="C32" s="93"/>
      <c r="D32" s="93"/>
      <c r="E32" s="93"/>
      <c r="F32" s="93"/>
      <c r="G32" s="93"/>
      <c r="H32" s="93"/>
      <c r="I32" s="93"/>
    </row>
    <row r="33" spans="1:9" ht="30" customHeight="1">
      <c r="A33" s="228"/>
      <c r="B33" s="93" t="s">
        <v>231</v>
      </c>
      <c r="C33" s="93"/>
      <c r="D33" s="93"/>
      <c r="E33" s="93"/>
      <c r="F33" s="93"/>
      <c r="G33" s="93"/>
      <c r="H33" s="93"/>
      <c r="I33" s="93"/>
    </row>
    <row r="34" spans="1:9">
      <c r="B34" s="235"/>
      <c r="C34" s="235"/>
      <c r="D34" s="235"/>
      <c r="E34" s="235"/>
      <c r="F34" s="235"/>
      <c r="G34" s="235"/>
      <c r="H34" s="235"/>
      <c r="I34" s="236"/>
    </row>
    <row r="35" spans="1:9">
      <c r="B35" s="235"/>
      <c r="C35" s="235"/>
      <c r="D35" s="235"/>
      <c r="E35" s="235"/>
      <c r="F35" s="235"/>
      <c r="G35" s="235"/>
      <c r="H35" s="235"/>
      <c r="I35" s="236"/>
    </row>
    <row r="36" spans="1:9">
      <c r="B36" s="235"/>
      <c r="C36" s="235"/>
      <c r="D36" s="235"/>
      <c r="E36" s="235"/>
      <c r="F36" s="235"/>
      <c r="G36" s="235"/>
      <c r="H36" s="235"/>
      <c r="I36" s="236"/>
    </row>
    <row r="37" spans="1:9">
      <c r="B37" s="235"/>
      <c r="C37" s="235"/>
      <c r="D37" s="235"/>
      <c r="E37" s="235"/>
      <c r="F37" s="235"/>
      <c r="G37" s="235"/>
      <c r="H37" s="235"/>
      <c r="I37" s="236"/>
    </row>
    <row r="38" spans="1:9">
      <c r="B38" s="93"/>
      <c r="C38" s="93"/>
      <c r="D38" s="93"/>
      <c r="E38" s="93"/>
      <c r="F38" s="93"/>
      <c r="G38" s="93"/>
      <c r="H38" s="93"/>
      <c r="I38" s="236"/>
    </row>
    <row r="39" spans="1:9">
      <c r="B39" s="235"/>
      <c r="C39" s="235"/>
      <c r="D39" s="235"/>
      <c r="E39" s="235"/>
      <c r="F39" s="235"/>
      <c r="G39" s="235"/>
      <c r="H39" s="235"/>
      <c r="I39" s="236"/>
    </row>
    <row r="40" spans="1:9">
      <c r="B40" s="235"/>
      <c r="C40" s="235"/>
      <c r="D40" s="235"/>
      <c r="E40" s="235"/>
      <c r="F40" s="235"/>
      <c r="G40" s="235"/>
      <c r="H40" s="235"/>
      <c r="I40" s="236"/>
    </row>
    <row r="41" spans="1:9">
      <c r="B41" s="235"/>
      <c r="C41" s="235"/>
      <c r="D41" s="235"/>
      <c r="E41" s="235"/>
      <c r="F41" s="235"/>
      <c r="G41" s="235"/>
      <c r="H41" s="235"/>
      <c r="I41" s="236"/>
    </row>
    <row r="42" spans="1:9">
      <c r="B42" s="235"/>
      <c r="C42" s="235"/>
      <c r="D42" s="235"/>
      <c r="E42" s="235"/>
      <c r="F42" s="235"/>
      <c r="G42" s="235"/>
      <c r="H42" s="235"/>
      <c r="I42" s="236"/>
    </row>
    <row r="43" spans="1:9">
      <c r="B43" s="93"/>
      <c r="C43" s="93"/>
      <c r="D43" s="93"/>
      <c r="E43" s="93"/>
      <c r="F43" s="93"/>
      <c r="G43" s="93"/>
      <c r="H43" s="93"/>
      <c r="I43" s="236"/>
    </row>
    <row r="44" spans="1:9">
      <c r="B44" s="236"/>
      <c r="C44" s="236"/>
      <c r="D44" s="236"/>
      <c r="E44" s="236"/>
      <c r="F44" s="236"/>
      <c r="G44" s="236"/>
      <c r="H44" s="236"/>
      <c r="I44" s="236"/>
    </row>
    <row r="45" spans="1:9">
      <c r="B45" s="236"/>
      <c r="C45" s="236"/>
      <c r="D45" s="236"/>
      <c r="E45" s="236"/>
      <c r="F45" s="236"/>
      <c r="G45" s="236"/>
      <c r="H45" s="236"/>
      <c r="I45" s="236"/>
    </row>
    <row r="46" spans="1:9">
      <c r="B46" s="236"/>
      <c r="C46" s="236"/>
      <c r="D46" s="236"/>
      <c r="E46" s="236"/>
      <c r="F46" s="236"/>
      <c r="G46" s="236"/>
      <c r="H46" s="236"/>
      <c r="I46" s="236"/>
    </row>
    <row r="50" spans="8:9">
      <c r="H50" s="93"/>
      <c r="I50" s="93"/>
    </row>
  </sheetData>
  <mergeCells count="17">
    <mergeCell ref="F11:H11"/>
    <mergeCell ref="F13:H13"/>
    <mergeCell ref="F15:G15"/>
    <mergeCell ref="E19:F19"/>
    <mergeCell ref="E20:F20"/>
    <mergeCell ref="G20:H20"/>
    <mergeCell ref="E21:F21"/>
    <mergeCell ref="A24:B24"/>
    <mergeCell ref="C24:D24"/>
    <mergeCell ref="F24:H24"/>
    <mergeCell ref="A27:B27"/>
    <mergeCell ref="C27:H27"/>
    <mergeCell ref="A28:B28"/>
    <mergeCell ref="C28:H28"/>
    <mergeCell ref="B3:H4"/>
    <mergeCell ref="A18:B22"/>
    <mergeCell ref="C19:D21"/>
  </mergeCells>
  <phoneticPr fontId="1" type="Hiragana"/>
  <printOptions horizontalCentered="1"/>
  <pageMargins left="0.50314960629921257" right="0.5031496062992125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3:I33"/>
  <sheetViews>
    <sheetView workbookViewId="0">
      <selection activeCell="F7" sqref="F7:H7"/>
    </sheetView>
  </sheetViews>
  <sheetFormatPr defaultRowHeight="13.8"/>
  <cols>
    <col min="1" max="1" width="3.69921875" style="228" customWidth="1"/>
    <col min="2" max="8" width="10.69921875" style="228" customWidth="1"/>
    <col min="9" max="9" width="3.69921875" style="228" customWidth="1"/>
    <col min="10" max="16384" width="8.796875" style="228" customWidth="1"/>
  </cols>
  <sheetData>
    <row r="3" spans="2:8">
      <c r="B3" s="250" t="s">
        <v>66</v>
      </c>
      <c r="C3" s="250"/>
      <c r="D3" s="250"/>
      <c r="E3" s="250"/>
      <c r="F3" s="250"/>
      <c r="G3" s="250"/>
      <c r="H3" s="250"/>
    </row>
    <row r="4" spans="2:8">
      <c r="B4" s="250"/>
      <c r="C4" s="250"/>
      <c r="D4" s="250"/>
      <c r="E4" s="250"/>
      <c r="F4" s="250"/>
      <c r="G4" s="250"/>
      <c r="H4" s="250"/>
    </row>
    <row r="5" spans="2:8" ht="18" customHeight="1"/>
    <row r="6" spans="2:8" ht="18" customHeight="1"/>
    <row r="7" spans="2:8" ht="18" customHeight="1">
      <c r="F7" s="251">
        <v>45748</v>
      </c>
      <c r="G7" s="251"/>
      <c r="H7" s="251"/>
    </row>
    <row r="8" spans="2:8" ht="18" customHeight="1"/>
    <row r="9" spans="2:8" ht="18" customHeight="1"/>
    <row r="10" spans="2:8" ht="18" customHeight="1">
      <c r="D10" s="99" t="s">
        <v>232</v>
      </c>
    </row>
    <row r="11" spans="2:8" ht="18" customHeight="1">
      <c r="E11" s="99" t="s">
        <v>169</v>
      </c>
      <c r="F11" s="97">
        <f>はじめに入力しましょう!D7</f>
        <v>0</v>
      </c>
      <c r="G11" s="97"/>
      <c r="H11" s="97"/>
    </row>
    <row r="12" spans="2:8" ht="18" customHeight="1">
      <c r="E12" s="99"/>
    </row>
    <row r="13" spans="2:8" ht="18" customHeight="1">
      <c r="E13" s="99" t="s">
        <v>236</v>
      </c>
      <c r="F13" s="97">
        <f>はじめに入力しましょう!D12</f>
        <v>0</v>
      </c>
      <c r="G13" s="97"/>
      <c r="H13" s="97"/>
    </row>
    <row r="14" spans="2:8" ht="18" customHeight="1">
      <c r="E14" s="99"/>
    </row>
    <row r="15" spans="2:8" ht="18" customHeight="1">
      <c r="E15" s="99" t="s">
        <v>85</v>
      </c>
      <c r="F15" s="97">
        <f>はじめに入力しましょう!D8</f>
        <v>0</v>
      </c>
      <c r="G15" s="97"/>
      <c r="H15" s="99" t="s">
        <v>143</v>
      </c>
    </row>
    <row r="16" spans="2:8" ht="18" customHeight="1"/>
    <row r="17" spans="2:9" ht="18" customHeight="1">
      <c r="B17" s="93"/>
      <c r="C17" s="93"/>
      <c r="D17" s="93"/>
      <c r="E17" s="93"/>
      <c r="F17" s="93"/>
      <c r="G17" s="93"/>
      <c r="H17" s="93"/>
      <c r="I17" s="93"/>
    </row>
    <row r="18" spans="2:9" ht="18" customHeight="1">
      <c r="B18" s="93" t="s">
        <v>233</v>
      </c>
      <c r="C18" s="93"/>
      <c r="D18" s="93"/>
      <c r="E18" s="93"/>
      <c r="F18" s="93"/>
      <c r="G18" s="93"/>
      <c r="H18" s="93"/>
      <c r="I18" s="93"/>
    </row>
    <row r="19" spans="2:9" ht="18" customHeight="1">
      <c r="B19" s="93" t="s">
        <v>235</v>
      </c>
      <c r="C19" s="93"/>
      <c r="D19" s="93"/>
      <c r="E19" s="93"/>
      <c r="F19" s="93"/>
      <c r="G19" s="93"/>
      <c r="H19" s="93"/>
      <c r="I19" s="93"/>
    </row>
    <row r="20" spans="2:9" ht="18" customHeight="1">
      <c r="B20" s="93"/>
      <c r="C20" s="93"/>
      <c r="D20" s="93"/>
      <c r="E20" s="93"/>
      <c r="F20" s="93"/>
      <c r="G20" s="93"/>
      <c r="H20" s="93"/>
      <c r="I20" s="93"/>
    </row>
    <row r="21" spans="2:9" ht="18" customHeight="1">
      <c r="B21" s="93"/>
      <c r="C21" s="93"/>
      <c r="D21" s="93"/>
      <c r="E21" s="93"/>
      <c r="F21" s="93"/>
      <c r="G21" s="93"/>
      <c r="H21" s="93"/>
      <c r="I21" s="93"/>
    </row>
    <row r="22" spans="2:9" ht="18" customHeight="1">
      <c r="B22" s="93"/>
      <c r="C22" s="93"/>
      <c r="D22" s="93" t="s">
        <v>18</v>
      </c>
      <c r="E22" s="93"/>
      <c r="F22" s="93"/>
      <c r="G22" s="93"/>
      <c r="H22" s="93"/>
      <c r="I22" s="93"/>
    </row>
    <row r="23" spans="2:9" ht="18" customHeight="1">
      <c r="B23" s="93"/>
      <c r="C23" s="93"/>
      <c r="D23" s="93"/>
      <c r="E23" s="93"/>
      <c r="F23" s="93"/>
      <c r="G23" s="93"/>
      <c r="H23" s="93"/>
      <c r="I23" s="93"/>
    </row>
    <row r="24" spans="2:9" ht="18" customHeight="1">
      <c r="B24" s="93"/>
      <c r="C24" s="93"/>
      <c r="D24" s="93"/>
      <c r="E24" s="109" t="s">
        <v>236</v>
      </c>
      <c r="F24" s="252"/>
      <c r="G24" s="252"/>
      <c r="H24" s="252"/>
      <c r="I24" s="93"/>
    </row>
    <row r="25" spans="2:9" ht="18" customHeight="1">
      <c r="B25" s="93"/>
      <c r="C25" s="93"/>
      <c r="D25" s="93"/>
      <c r="E25" s="109"/>
      <c r="F25" s="93"/>
      <c r="G25" s="93"/>
      <c r="H25" s="93"/>
      <c r="I25" s="93"/>
    </row>
    <row r="26" spans="2:9" ht="18" customHeight="1">
      <c r="B26" s="93"/>
      <c r="C26" s="93"/>
      <c r="D26" s="93"/>
      <c r="E26" s="109" t="s">
        <v>237</v>
      </c>
      <c r="F26" s="252"/>
      <c r="G26" s="252"/>
      <c r="H26" s="252"/>
      <c r="I26" s="93"/>
    </row>
    <row r="27" spans="2:9">
      <c r="B27" s="93"/>
      <c r="C27" s="93"/>
      <c r="D27" s="93"/>
      <c r="E27" s="93"/>
      <c r="F27" s="93"/>
      <c r="G27" s="93"/>
      <c r="H27" s="93"/>
      <c r="I27" s="93"/>
    </row>
    <row r="28" spans="2:9">
      <c r="B28" s="93"/>
      <c r="C28" s="93"/>
      <c r="D28" s="93"/>
      <c r="E28" s="93"/>
      <c r="F28" s="93"/>
      <c r="G28" s="93"/>
      <c r="H28" s="93"/>
      <c r="I28" s="93"/>
    </row>
    <row r="29" spans="2:9">
      <c r="B29" s="93"/>
      <c r="C29" s="93"/>
      <c r="D29" s="93"/>
      <c r="E29" s="93"/>
      <c r="F29" s="93"/>
      <c r="G29" s="93"/>
      <c r="H29" s="93"/>
      <c r="I29" s="93"/>
    </row>
    <row r="33" spans="8:9">
      <c r="H33" s="93"/>
      <c r="I33" s="93"/>
    </row>
  </sheetData>
  <mergeCells count="7">
    <mergeCell ref="F7:H7"/>
    <mergeCell ref="F11:H11"/>
    <mergeCell ref="F13:H13"/>
    <mergeCell ref="F15:G15"/>
    <mergeCell ref="F24:H24"/>
    <mergeCell ref="F26:H26"/>
    <mergeCell ref="B3:H4"/>
  </mergeCells>
  <phoneticPr fontId="1" type="Hiragana"/>
  <printOptions horizontalCentered="1"/>
  <pageMargins left="0.50314960629921257" right="0.50314960629921257"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208"/>
  <sheetViews>
    <sheetView workbookViewId="0">
      <selection activeCell="M11" sqref="M11"/>
    </sheetView>
  </sheetViews>
  <sheetFormatPr defaultRowHeight="24" customHeight="1"/>
  <cols>
    <col min="1" max="1" width="4.69921875" style="253" customWidth="1"/>
    <col min="2" max="2" width="14.69921875" style="253" customWidth="1"/>
    <col min="3" max="4" width="3.69921875" style="253" customWidth="1"/>
    <col min="5" max="5" width="16.69921875" style="253" customWidth="1"/>
    <col min="6" max="6" width="5.19921875" style="253" customWidth="1"/>
    <col min="7" max="7" width="25.69921875" style="253" customWidth="1"/>
    <col min="8" max="8" width="13.69921875" style="253" customWidth="1"/>
    <col min="9" max="9" width="11.09765625" style="253" customWidth="1"/>
    <col min="10" max="10" width="11.8984375" style="253" customWidth="1"/>
    <col min="11" max="16384" width="8.796875" style="253" customWidth="1"/>
  </cols>
  <sheetData>
    <row r="1" spans="1:12" ht="30" customHeight="1">
      <c r="A1" s="254" t="s">
        <v>167</v>
      </c>
      <c r="B1" s="254"/>
      <c r="C1" s="254"/>
      <c r="D1" s="254"/>
      <c r="E1" s="254"/>
      <c r="F1" s="254"/>
      <c r="G1" s="254"/>
      <c r="H1" s="254"/>
      <c r="I1" s="263"/>
      <c r="L1" s="253" t="s">
        <v>7</v>
      </c>
    </row>
    <row r="2" spans="1:12" ht="13.8" customHeight="1"/>
    <row r="3" spans="1:12" ht="24" customHeight="1">
      <c r="B3" s="256" t="s">
        <v>169</v>
      </c>
      <c r="C3" s="258">
        <f>はじめに入力しましょう!D7</f>
        <v>0</v>
      </c>
      <c r="D3" s="258"/>
      <c r="E3" s="258"/>
      <c r="F3" s="258"/>
    </row>
    <row r="4" spans="1:12" ht="24" customHeight="1">
      <c r="G4" s="262">
        <v>45748</v>
      </c>
      <c r="H4" s="253" t="s">
        <v>241</v>
      </c>
      <c r="L4" s="266"/>
    </row>
    <row r="5" spans="1:12" ht="13.8" customHeight="1">
      <c r="L5" s="266"/>
    </row>
    <row r="6" spans="1:12" ht="18" customHeight="1">
      <c r="A6" s="255" t="s">
        <v>238</v>
      </c>
      <c r="B6" s="255" t="s">
        <v>36</v>
      </c>
      <c r="C6" s="255" t="s">
        <v>159</v>
      </c>
      <c r="D6" s="255"/>
      <c r="E6" s="255" t="s">
        <v>204</v>
      </c>
      <c r="F6" s="255" t="s">
        <v>57</v>
      </c>
      <c r="G6" s="255" t="s">
        <v>240</v>
      </c>
      <c r="H6" s="255" t="s">
        <v>239</v>
      </c>
      <c r="I6" s="264" t="s">
        <v>119</v>
      </c>
      <c r="J6" s="255" t="s">
        <v>250</v>
      </c>
      <c r="L6" s="266" t="s">
        <v>166</v>
      </c>
    </row>
    <row r="7" spans="1:12" ht="18" customHeight="1">
      <c r="A7" s="255"/>
      <c r="B7" s="255"/>
      <c r="C7" s="255" t="s">
        <v>15</v>
      </c>
      <c r="D7" s="255" t="s">
        <v>112</v>
      </c>
      <c r="E7" s="255"/>
      <c r="F7" s="255"/>
      <c r="G7" s="255"/>
      <c r="H7" s="255"/>
      <c r="I7" s="265"/>
      <c r="J7" s="255"/>
      <c r="L7" s="266" t="s">
        <v>125</v>
      </c>
    </row>
    <row r="8" spans="1:12" ht="24" customHeight="1">
      <c r="A8" s="255">
        <v>1</v>
      </c>
      <c r="B8" s="257"/>
      <c r="C8" s="259"/>
      <c r="D8" s="259"/>
      <c r="E8" s="261"/>
      <c r="F8" s="255" t="str">
        <f t="shared" ref="F8:F71" si="0">IF(E8="","",DATEDIF(E8,$G$4,"Y"))</f>
        <v/>
      </c>
      <c r="G8" s="257"/>
      <c r="H8" s="259"/>
      <c r="I8" s="259"/>
      <c r="J8" s="257"/>
      <c r="L8" s="266" t="s">
        <v>234</v>
      </c>
    </row>
    <row r="9" spans="1:12" ht="24" customHeight="1">
      <c r="A9" s="255">
        <v>2</v>
      </c>
      <c r="B9" s="257"/>
      <c r="C9" s="259"/>
      <c r="D9" s="259"/>
      <c r="E9" s="261"/>
      <c r="F9" s="255" t="str">
        <f t="shared" si="0"/>
        <v/>
      </c>
      <c r="G9" s="257"/>
      <c r="H9" s="259"/>
      <c r="I9" s="259"/>
      <c r="J9" s="257"/>
      <c r="L9" s="266" t="s">
        <v>251</v>
      </c>
    </row>
    <row r="10" spans="1:12" ht="24" customHeight="1">
      <c r="A10" s="255">
        <v>3</v>
      </c>
      <c r="B10" s="257"/>
      <c r="C10" s="259"/>
      <c r="D10" s="259"/>
      <c r="E10" s="261"/>
      <c r="F10" s="255" t="str">
        <f t="shared" si="0"/>
        <v/>
      </c>
      <c r="G10" s="257"/>
      <c r="H10" s="259"/>
      <c r="I10" s="259"/>
      <c r="J10" s="257"/>
    </row>
    <row r="11" spans="1:12" ht="24" customHeight="1">
      <c r="A11" s="255">
        <v>4</v>
      </c>
      <c r="B11" s="257"/>
      <c r="C11" s="259"/>
      <c r="D11" s="259"/>
      <c r="E11" s="261"/>
      <c r="F11" s="255" t="str">
        <f t="shared" si="0"/>
        <v/>
      </c>
      <c r="G11" s="257"/>
      <c r="H11" s="259"/>
      <c r="I11" s="259"/>
      <c r="J11" s="257"/>
    </row>
    <row r="12" spans="1:12" ht="24" customHeight="1">
      <c r="A12" s="255">
        <v>5</v>
      </c>
      <c r="B12" s="257"/>
      <c r="C12" s="259"/>
      <c r="D12" s="259"/>
      <c r="E12" s="261"/>
      <c r="F12" s="255" t="str">
        <f t="shared" si="0"/>
        <v/>
      </c>
      <c r="G12" s="257"/>
      <c r="H12" s="259"/>
      <c r="I12" s="259"/>
      <c r="J12" s="257"/>
    </row>
    <row r="13" spans="1:12" ht="24" customHeight="1">
      <c r="A13" s="255">
        <v>6</v>
      </c>
      <c r="B13" s="257"/>
      <c r="C13" s="259"/>
      <c r="D13" s="259"/>
      <c r="E13" s="261"/>
      <c r="F13" s="255" t="str">
        <f t="shared" si="0"/>
        <v/>
      </c>
      <c r="G13" s="257"/>
      <c r="H13" s="259"/>
      <c r="I13" s="259"/>
      <c r="J13" s="257"/>
    </row>
    <row r="14" spans="1:12" ht="24" customHeight="1">
      <c r="A14" s="255">
        <v>7</v>
      </c>
      <c r="B14" s="257"/>
      <c r="C14" s="259"/>
      <c r="D14" s="259"/>
      <c r="E14" s="261"/>
      <c r="F14" s="255" t="str">
        <f t="shared" si="0"/>
        <v/>
      </c>
      <c r="G14" s="257"/>
      <c r="H14" s="259"/>
      <c r="I14" s="259"/>
      <c r="J14" s="257"/>
    </row>
    <row r="15" spans="1:12" ht="24" customHeight="1">
      <c r="A15" s="255">
        <v>8</v>
      </c>
      <c r="B15" s="257"/>
      <c r="C15" s="259"/>
      <c r="D15" s="259"/>
      <c r="E15" s="261"/>
      <c r="F15" s="255" t="str">
        <f t="shared" si="0"/>
        <v/>
      </c>
      <c r="G15" s="257"/>
      <c r="H15" s="259"/>
      <c r="I15" s="259"/>
      <c r="J15" s="257"/>
    </row>
    <row r="16" spans="1:12" ht="24" customHeight="1">
      <c r="A16" s="255">
        <v>9</v>
      </c>
      <c r="B16" s="257"/>
      <c r="C16" s="259"/>
      <c r="D16" s="259"/>
      <c r="E16" s="261"/>
      <c r="F16" s="255" t="str">
        <f t="shared" si="0"/>
        <v/>
      </c>
      <c r="G16" s="257"/>
      <c r="H16" s="259"/>
      <c r="I16" s="259"/>
      <c r="J16" s="257"/>
    </row>
    <row r="17" spans="1:10" ht="24" customHeight="1">
      <c r="A17" s="255">
        <v>10</v>
      </c>
      <c r="B17" s="257"/>
      <c r="C17" s="259"/>
      <c r="D17" s="259"/>
      <c r="E17" s="261"/>
      <c r="F17" s="255" t="str">
        <f t="shared" si="0"/>
        <v/>
      </c>
      <c r="G17" s="257"/>
      <c r="H17" s="259"/>
      <c r="I17" s="259"/>
      <c r="J17" s="257"/>
    </row>
    <row r="18" spans="1:10" ht="24" customHeight="1">
      <c r="A18" s="255">
        <v>11</v>
      </c>
      <c r="B18" s="257"/>
      <c r="C18" s="259"/>
      <c r="D18" s="259"/>
      <c r="E18" s="261"/>
      <c r="F18" s="255" t="str">
        <f t="shared" si="0"/>
        <v/>
      </c>
      <c r="G18" s="257"/>
      <c r="H18" s="259"/>
      <c r="I18" s="259"/>
      <c r="J18" s="257"/>
    </row>
    <row r="19" spans="1:10" ht="24" customHeight="1">
      <c r="A19" s="255">
        <v>12</v>
      </c>
      <c r="B19" s="257"/>
      <c r="C19" s="259"/>
      <c r="D19" s="259"/>
      <c r="E19" s="261"/>
      <c r="F19" s="255" t="str">
        <f t="shared" si="0"/>
        <v/>
      </c>
      <c r="G19" s="257"/>
      <c r="H19" s="259"/>
      <c r="I19" s="259"/>
      <c r="J19" s="257"/>
    </row>
    <row r="20" spans="1:10" ht="24" customHeight="1">
      <c r="A20" s="255">
        <v>13</v>
      </c>
      <c r="B20" s="257"/>
      <c r="C20" s="259"/>
      <c r="D20" s="259"/>
      <c r="E20" s="261"/>
      <c r="F20" s="255" t="str">
        <f t="shared" si="0"/>
        <v/>
      </c>
      <c r="G20" s="257"/>
      <c r="H20" s="259"/>
      <c r="I20" s="259"/>
      <c r="J20" s="257"/>
    </row>
    <row r="21" spans="1:10" ht="24" customHeight="1">
      <c r="A21" s="255">
        <v>14</v>
      </c>
      <c r="B21" s="257"/>
      <c r="C21" s="259"/>
      <c r="D21" s="259"/>
      <c r="E21" s="261"/>
      <c r="F21" s="255" t="str">
        <f t="shared" si="0"/>
        <v/>
      </c>
      <c r="G21" s="257"/>
      <c r="H21" s="259"/>
      <c r="I21" s="259"/>
      <c r="J21" s="257"/>
    </row>
    <row r="22" spans="1:10" ht="24" customHeight="1">
      <c r="A22" s="255">
        <v>15</v>
      </c>
      <c r="B22" s="257"/>
      <c r="C22" s="259"/>
      <c r="D22" s="259"/>
      <c r="E22" s="261"/>
      <c r="F22" s="255" t="str">
        <f t="shared" si="0"/>
        <v/>
      </c>
      <c r="G22" s="257"/>
      <c r="H22" s="259"/>
      <c r="I22" s="259"/>
      <c r="J22" s="257"/>
    </row>
    <row r="23" spans="1:10" ht="24" customHeight="1">
      <c r="A23" s="255">
        <v>16</v>
      </c>
      <c r="B23" s="257"/>
      <c r="C23" s="259"/>
      <c r="D23" s="259"/>
      <c r="E23" s="261"/>
      <c r="F23" s="255" t="str">
        <f t="shared" si="0"/>
        <v/>
      </c>
      <c r="G23" s="257"/>
      <c r="H23" s="259"/>
      <c r="I23" s="259"/>
      <c r="J23" s="257"/>
    </row>
    <row r="24" spans="1:10" ht="24" customHeight="1">
      <c r="A24" s="255">
        <v>17</v>
      </c>
      <c r="B24" s="257"/>
      <c r="C24" s="259"/>
      <c r="D24" s="259"/>
      <c r="E24" s="261"/>
      <c r="F24" s="255" t="str">
        <f t="shared" si="0"/>
        <v/>
      </c>
      <c r="G24" s="257"/>
      <c r="H24" s="259"/>
      <c r="I24" s="259"/>
      <c r="J24" s="257"/>
    </row>
    <row r="25" spans="1:10" ht="24" customHeight="1">
      <c r="A25" s="255">
        <v>18</v>
      </c>
      <c r="B25" s="257"/>
      <c r="C25" s="259"/>
      <c r="D25" s="259"/>
      <c r="E25" s="261"/>
      <c r="F25" s="255" t="str">
        <f t="shared" si="0"/>
        <v/>
      </c>
      <c r="G25" s="257"/>
      <c r="H25" s="259"/>
      <c r="I25" s="259"/>
      <c r="J25" s="257"/>
    </row>
    <row r="26" spans="1:10" ht="24" customHeight="1">
      <c r="A26" s="255">
        <v>19</v>
      </c>
      <c r="B26" s="257"/>
      <c r="C26" s="259"/>
      <c r="D26" s="259"/>
      <c r="E26" s="261"/>
      <c r="F26" s="255" t="str">
        <f t="shared" si="0"/>
        <v/>
      </c>
      <c r="G26" s="257"/>
      <c r="H26" s="259"/>
      <c r="I26" s="259"/>
      <c r="J26" s="257"/>
    </row>
    <row r="27" spans="1:10" ht="24" customHeight="1">
      <c r="A27" s="255">
        <v>20</v>
      </c>
      <c r="B27" s="257"/>
      <c r="C27" s="259"/>
      <c r="D27" s="259"/>
      <c r="E27" s="261"/>
      <c r="F27" s="255" t="str">
        <f t="shared" si="0"/>
        <v/>
      </c>
      <c r="G27" s="257"/>
      <c r="H27" s="259"/>
      <c r="I27" s="259"/>
      <c r="J27" s="257"/>
    </row>
    <row r="28" spans="1:10" ht="24" customHeight="1">
      <c r="A28" s="255">
        <v>21</v>
      </c>
      <c r="B28" s="257"/>
      <c r="C28" s="259"/>
      <c r="D28" s="259"/>
      <c r="E28" s="261"/>
      <c r="F28" s="255" t="str">
        <f t="shared" si="0"/>
        <v/>
      </c>
      <c r="G28" s="257"/>
      <c r="H28" s="259"/>
      <c r="I28" s="259"/>
      <c r="J28" s="257"/>
    </row>
    <row r="29" spans="1:10" ht="24" customHeight="1">
      <c r="A29" s="255">
        <v>22</v>
      </c>
      <c r="B29" s="257"/>
      <c r="C29" s="259"/>
      <c r="D29" s="259"/>
      <c r="E29" s="261"/>
      <c r="F29" s="255" t="str">
        <f t="shared" si="0"/>
        <v/>
      </c>
      <c r="G29" s="257"/>
      <c r="H29" s="259"/>
      <c r="I29" s="259"/>
      <c r="J29" s="257"/>
    </row>
    <row r="30" spans="1:10" ht="24" customHeight="1">
      <c r="A30" s="255">
        <v>23</v>
      </c>
      <c r="B30" s="257"/>
      <c r="C30" s="259"/>
      <c r="D30" s="259"/>
      <c r="E30" s="261"/>
      <c r="F30" s="255" t="str">
        <f t="shared" si="0"/>
        <v/>
      </c>
      <c r="G30" s="257"/>
      <c r="H30" s="259"/>
      <c r="I30" s="259"/>
      <c r="J30" s="257"/>
    </row>
    <row r="31" spans="1:10" ht="24" customHeight="1">
      <c r="A31" s="255">
        <v>24</v>
      </c>
      <c r="B31" s="257"/>
      <c r="C31" s="259"/>
      <c r="D31" s="259"/>
      <c r="E31" s="261"/>
      <c r="F31" s="255" t="str">
        <f t="shared" si="0"/>
        <v/>
      </c>
      <c r="G31" s="257"/>
      <c r="H31" s="259"/>
      <c r="I31" s="259"/>
      <c r="J31" s="257"/>
    </row>
    <row r="32" spans="1:10" ht="24" customHeight="1">
      <c r="A32" s="255">
        <v>25</v>
      </c>
      <c r="B32" s="257"/>
      <c r="C32" s="259"/>
      <c r="D32" s="259"/>
      <c r="E32" s="261"/>
      <c r="F32" s="255" t="str">
        <f t="shared" si="0"/>
        <v/>
      </c>
      <c r="G32" s="257"/>
      <c r="H32" s="259"/>
      <c r="I32" s="259"/>
      <c r="J32" s="257"/>
    </row>
    <row r="33" spans="1:10" ht="24" customHeight="1">
      <c r="A33" s="255">
        <v>26</v>
      </c>
      <c r="B33" s="257"/>
      <c r="C33" s="259"/>
      <c r="D33" s="259"/>
      <c r="E33" s="261"/>
      <c r="F33" s="255" t="str">
        <f t="shared" si="0"/>
        <v/>
      </c>
      <c r="G33" s="257"/>
      <c r="H33" s="259"/>
      <c r="I33" s="259"/>
      <c r="J33" s="257"/>
    </row>
    <row r="34" spans="1:10" ht="24" customHeight="1">
      <c r="A34" s="255">
        <v>27</v>
      </c>
      <c r="B34" s="257"/>
      <c r="C34" s="259"/>
      <c r="D34" s="259"/>
      <c r="E34" s="261"/>
      <c r="F34" s="255" t="str">
        <f t="shared" si="0"/>
        <v/>
      </c>
      <c r="G34" s="257"/>
      <c r="H34" s="259"/>
      <c r="I34" s="259"/>
      <c r="J34" s="257"/>
    </row>
    <row r="35" spans="1:10" ht="24" customHeight="1">
      <c r="A35" s="255">
        <v>28</v>
      </c>
      <c r="B35" s="257"/>
      <c r="C35" s="259"/>
      <c r="D35" s="259"/>
      <c r="E35" s="261"/>
      <c r="F35" s="255" t="str">
        <f t="shared" si="0"/>
        <v/>
      </c>
      <c r="G35" s="257"/>
      <c r="H35" s="259"/>
      <c r="I35" s="259"/>
      <c r="J35" s="257"/>
    </row>
    <row r="36" spans="1:10" ht="24" customHeight="1">
      <c r="A36" s="255">
        <v>29</v>
      </c>
      <c r="B36" s="257"/>
      <c r="C36" s="259"/>
      <c r="D36" s="259"/>
      <c r="E36" s="261"/>
      <c r="F36" s="255" t="str">
        <f t="shared" si="0"/>
        <v/>
      </c>
      <c r="G36" s="257"/>
      <c r="H36" s="259"/>
      <c r="I36" s="259"/>
      <c r="J36" s="257"/>
    </row>
    <row r="37" spans="1:10" ht="24" customHeight="1">
      <c r="A37" s="255">
        <v>30</v>
      </c>
      <c r="B37" s="257"/>
      <c r="C37" s="259"/>
      <c r="D37" s="259"/>
      <c r="E37" s="261"/>
      <c r="F37" s="255" t="str">
        <f t="shared" si="0"/>
        <v/>
      </c>
      <c r="G37" s="257"/>
      <c r="H37" s="259"/>
      <c r="I37" s="259"/>
      <c r="J37" s="257"/>
    </row>
    <row r="38" spans="1:10" ht="24" customHeight="1">
      <c r="A38" s="255">
        <v>31</v>
      </c>
      <c r="B38" s="257"/>
      <c r="C38" s="259"/>
      <c r="D38" s="259"/>
      <c r="E38" s="261"/>
      <c r="F38" s="255" t="str">
        <f t="shared" si="0"/>
        <v/>
      </c>
      <c r="G38" s="257"/>
      <c r="H38" s="259"/>
      <c r="I38" s="259"/>
      <c r="J38" s="257"/>
    </row>
    <row r="39" spans="1:10" ht="24" customHeight="1">
      <c r="A39" s="255">
        <v>32</v>
      </c>
      <c r="B39" s="257"/>
      <c r="C39" s="259"/>
      <c r="D39" s="259"/>
      <c r="E39" s="261"/>
      <c r="F39" s="255" t="str">
        <f t="shared" si="0"/>
        <v/>
      </c>
      <c r="G39" s="257"/>
      <c r="H39" s="259"/>
      <c r="I39" s="259"/>
      <c r="J39" s="257"/>
    </row>
    <row r="40" spans="1:10" ht="24" customHeight="1">
      <c r="A40" s="255">
        <v>33</v>
      </c>
      <c r="B40" s="257"/>
      <c r="C40" s="259"/>
      <c r="D40" s="259"/>
      <c r="E40" s="261"/>
      <c r="F40" s="255" t="str">
        <f t="shared" si="0"/>
        <v/>
      </c>
      <c r="G40" s="257"/>
      <c r="H40" s="259"/>
      <c r="I40" s="259"/>
      <c r="J40" s="257"/>
    </row>
    <row r="41" spans="1:10" ht="24" customHeight="1">
      <c r="A41" s="255">
        <v>34</v>
      </c>
      <c r="B41" s="257"/>
      <c r="C41" s="259"/>
      <c r="D41" s="259"/>
      <c r="E41" s="261"/>
      <c r="F41" s="255" t="str">
        <f t="shared" si="0"/>
        <v/>
      </c>
      <c r="G41" s="257"/>
      <c r="H41" s="259"/>
      <c r="I41" s="259"/>
      <c r="J41" s="257"/>
    </row>
    <row r="42" spans="1:10" ht="24" customHeight="1">
      <c r="A42" s="255">
        <v>35</v>
      </c>
      <c r="B42" s="257"/>
      <c r="C42" s="259"/>
      <c r="D42" s="259"/>
      <c r="E42" s="261"/>
      <c r="F42" s="255" t="str">
        <f t="shared" si="0"/>
        <v/>
      </c>
      <c r="G42" s="257"/>
      <c r="H42" s="259"/>
      <c r="I42" s="259"/>
      <c r="J42" s="257"/>
    </row>
    <row r="43" spans="1:10" ht="24" customHeight="1">
      <c r="A43" s="255">
        <v>36</v>
      </c>
      <c r="B43" s="257"/>
      <c r="C43" s="259"/>
      <c r="D43" s="259"/>
      <c r="E43" s="261"/>
      <c r="F43" s="255" t="str">
        <f t="shared" si="0"/>
        <v/>
      </c>
      <c r="G43" s="257"/>
      <c r="H43" s="259"/>
      <c r="I43" s="259"/>
      <c r="J43" s="257"/>
    </row>
    <row r="44" spans="1:10" ht="24" customHeight="1">
      <c r="A44" s="255">
        <v>37</v>
      </c>
      <c r="B44" s="257"/>
      <c r="C44" s="259"/>
      <c r="D44" s="259"/>
      <c r="E44" s="261"/>
      <c r="F44" s="255" t="str">
        <f t="shared" si="0"/>
        <v/>
      </c>
      <c r="G44" s="257"/>
      <c r="H44" s="259"/>
      <c r="I44" s="259"/>
      <c r="J44" s="257"/>
    </row>
    <row r="45" spans="1:10" ht="24" customHeight="1">
      <c r="A45" s="255">
        <v>38</v>
      </c>
      <c r="B45" s="257"/>
      <c r="C45" s="259"/>
      <c r="D45" s="259"/>
      <c r="E45" s="261"/>
      <c r="F45" s="255" t="str">
        <f t="shared" si="0"/>
        <v/>
      </c>
      <c r="G45" s="257"/>
      <c r="H45" s="259"/>
      <c r="I45" s="259"/>
      <c r="J45" s="257"/>
    </row>
    <row r="46" spans="1:10" ht="24" customHeight="1">
      <c r="A46" s="255">
        <v>39</v>
      </c>
      <c r="B46" s="257"/>
      <c r="C46" s="259"/>
      <c r="D46" s="259"/>
      <c r="E46" s="261"/>
      <c r="F46" s="255" t="str">
        <f t="shared" si="0"/>
        <v/>
      </c>
      <c r="G46" s="257"/>
      <c r="H46" s="259"/>
      <c r="I46" s="259"/>
      <c r="J46" s="257"/>
    </row>
    <row r="47" spans="1:10" ht="24" customHeight="1">
      <c r="A47" s="255">
        <v>40</v>
      </c>
      <c r="B47" s="257"/>
      <c r="C47" s="259"/>
      <c r="D47" s="259"/>
      <c r="E47" s="261"/>
      <c r="F47" s="255" t="str">
        <f t="shared" si="0"/>
        <v/>
      </c>
      <c r="G47" s="257"/>
      <c r="H47" s="259"/>
      <c r="I47" s="259"/>
      <c r="J47" s="257"/>
    </row>
    <row r="48" spans="1:10" ht="24" customHeight="1">
      <c r="A48" s="255">
        <v>41</v>
      </c>
      <c r="B48" s="257"/>
      <c r="C48" s="259"/>
      <c r="D48" s="259"/>
      <c r="E48" s="261"/>
      <c r="F48" s="255" t="str">
        <f t="shared" si="0"/>
        <v/>
      </c>
      <c r="G48" s="257"/>
      <c r="H48" s="259"/>
      <c r="I48" s="259"/>
      <c r="J48" s="257"/>
    </row>
    <row r="49" spans="1:10" ht="24" customHeight="1">
      <c r="A49" s="255">
        <v>42</v>
      </c>
      <c r="B49" s="257"/>
      <c r="C49" s="259"/>
      <c r="D49" s="259"/>
      <c r="E49" s="261"/>
      <c r="F49" s="255" t="str">
        <f t="shared" si="0"/>
        <v/>
      </c>
      <c r="G49" s="257"/>
      <c r="H49" s="259"/>
      <c r="I49" s="259"/>
      <c r="J49" s="257"/>
    </row>
    <row r="50" spans="1:10" ht="24" customHeight="1">
      <c r="A50" s="255">
        <v>43</v>
      </c>
      <c r="B50" s="257"/>
      <c r="C50" s="259"/>
      <c r="D50" s="259"/>
      <c r="E50" s="261"/>
      <c r="F50" s="255" t="str">
        <f t="shared" si="0"/>
        <v/>
      </c>
      <c r="G50" s="257"/>
      <c r="H50" s="259"/>
      <c r="I50" s="259"/>
      <c r="J50" s="257"/>
    </row>
    <row r="51" spans="1:10" ht="24" customHeight="1">
      <c r="A51" s="255">
        <v>44</v>
      </c>
      <c r="B51" s="257"/>
      <c r="C51" s="259"/>
      <c r="D51" s="259"/>
      <c r="E51" s="261"/>
      <c r="F51" s="255" t="str">
        <f t="shared" si="0"/>
        <v/>
      </c>
      <c r="G51" s="257"/>
      <c r="H51" s="259"/>
      <c r="I51" s="259"/>
      <c r="J51" s="257"/>
    </row>
    <row r="52" spans="1:10" ht="24" customHeight="1">
      <c r="A52" s="255">
        <v>45</v>
      </c>
      <c r="B52" s="257"/>
      <c r="C52" s="259"/>
      <c r="D52" s="259"/>
      <c r="E52" s="261"/>
      <c r="F52" s="255" t="str">
        <f t="shared" si="0"/>
        <v/>
      </c>
      <c r="G52" s="257"/>
      <c r="H52" s="259"/>
      <c r="I52" s="259"/>
      <c r="J52" s="257"/>
    </row>
    <row r="53" spans="1:10" ht="24" customHeight="1">
      <c r="A53" s="255">
        <v>46</v>
      </c>
      <c r="B53" s="257"/>
      <c r="C53" s="259"/>
      <c r="D53" s="259"/>
      <c r="E53" s="261"/>
      <c r="F53" s="255" t="str">
        <f t="shared" si="0"/>
        <v/>
      </c>
      <c r="G53" s="257"/>
      <c r="H53" s="259"/>
      <c r="I53" s="259"/>
      <c r="J53" s="257"/>
    </row>
    <row r="54" spans="1:10" ht="24" customHeight="1">
      <c r="A54" s="255">
        <v>47</v>
      </c>
      <c r="B54" s="257"/>
      <c r="C54" s="259"/>
      <c r="D54" s="259"/>
      <c r="E54" s="261"/>
      <c r="F54" s="255" t="str">
        <f t="shared" si="0"/>
        <v/>
      </c>
      <c r="G54" s="257"/>
      <c r="H54" s="259"/>
      <c r="I54" s="259"/>
      <c r="J54" s="257"/>
    </row>
    <row r="55" spans="1:10" ht="24" customHeight="1">
      <c r="A55" s="255">
        <v>48</v>
      </c>
      <c r="B55" s="257"/>
      <c r="C55" s="259"/>
      <c r="D55" s="259"/>
      <c r="E55" s="261"/>
      <c r="F55" s="255" t="str">
        <f t="shared" si="0"/>
        <v/>
      </c>
      <c r="G55" s="257"/>
      <c r="H55" s="259"/>
      <c r="I55" s="259"/>
      <c r="J55" s="257"/>
    </row>
    <row r="56" spans="1:10" ht="24" customHeight="1">
      <c r="A56" s="255">
        <v>49</v>
      </c>
      <c r="B56" s="257"/>
      <c r="C56" s="259"/>
      <c r="D56" s="259"/>
      <c r="E56" s="261"/>
      <c r="F56" s="255" t="str">
        <f t="shared" si="0"/>
        <v/>
      </c>
      <c r="G56" s="257"/>
      <c r="H56" s="259"/>
      <c r="I56" s="259"/>
      <c r="J56" s="257"/>
    </row>
    <row r="57" spans="1:10" ht="24" customHeight="1">
      <c r="A57" s="255">
        <v>50</v>
      </c>
      <c r="B57" s="257"/>
      <c r="C57" s="259"/>
      <c r="D57" s="259"/>
      <c r="E57" s="261"/>
      <c r="F57" s="255" t="str">
        <f t="shared" si="0"/>
        <v/>
      </c>
      <c r="G57" s="257"/>
      <c r="H57" s="259"/>
      <c r="I57" s="259"/>
      <c r="J57" s="257"/>
    </row>
    <row r="58" spans="1:10" ht="24" customHeight="1">
      <c r="A58" s="255">
        <v>51</v>
      </c>
      <c r="B58" s="257"/>
      <c r="C58" s="259"/>
      <c r="D58" s="259"/>
      <c r="E58" s="261"/>
      <c r="F58" s="255" t="str">
        <f t="shared" si="0"/>
        <v/>
      </c>
      <c r="G58" s="257"/>
      <c r="H58" s="259"/>
      <c r="I58" s="259"/>
      <c r="J58" s="257"/>
    </row>
    <row r="59" spans="1:10" ht="24" customHeight="1">
      <c r="A59" s="255">
        <v>52</v>
      </c>
      <c r="B59" s="257"/>
      <c r="C59" s="259"/>
      <c r="D59" s="259"/>
      <c r="E59" s="261"/>
      <c r="F59" s="255" t="str">
        <f t="shared" si="0"/>
        <v/>
      </c>
      <c r="G59" s="257"/>
      <c r="H59" s="259"/>
      <c r="I59" s="259"/>
      <c r="J59" s="257"/>
    </row>
    <row r="60" spans="1:10" ht="24" customHeight="1">
      <c r="A60" s="255">
        <v>53</v>
      </c>
      <c r="B60" s="257"/>
      <c r="C60" s="259"/>
      <c r="D60" s="259"/>
      <c r="E60" s="261"/>
      <c r="F60" s="255" t="str">
        <f t="shared" si="0"/>
        <v/>
      </c>
      <c r="G60" s="257"/>
      <c r="H60" s="259"/>
      <c r="I60" s="259"/>
      <c r="J60" s="257"/>
    </row>
    <row r="61" spans="1:10" ht="24" customHeight="1">
      <c r="A61" s="255">
        <v>54</v>
      </c>
      <c r="B61" s="257"/>
      <c r="C61" s="259"/>
      <c r="D61" s="259"/>
      <c r="E61" s="261"/>
      <c r="F61" s="255" t="str">
        <f t="shared" si="0"/>
        <v/>
      </c>
      <c r="G61" s="257"/>
      <c r="H61" s="259"/>
      <c r="I61" s="259"/>
      <c r="J61" s="257"/>
    </row>
    <row r="62" spans="1:10" ht="24" customHeight="1">
      <c r="A62" s="255">
        <v>55</v>
      </c>
      <c r="B62" s="257"/>
      <c r="C62" s="259"/>
      <c r="D62" s="259"/>
      <c r="E62" s="261"/>
      <c r="F62" s="255" t="str">
        <f t="shared" si="0"/>
        <v/>
      </c>
      <c r="G62" s="257"/>
      <c r="H62" s="259"/>
      <c r="I62" s="259"/>
      <c r="J62" s="257"/>
    </row>
    <row r="63" spans="1:10" ht="24" customHeight="1">
      <c r="A63" s="255">
        <v>56</v>
      </c>
      <c r="B63" s="257"/>
      <c r="C63" s="259"/>
      <c r="D63" s="259"/>
      <c r="E63" s="261"/>
      <c r="F63" s="255" t="str">
        <f t="shared" si="0"/>
        <v/>
      </c>
      <c r="G63" s="257"/>
      <c r="H63" s="259"/>
      <c r="I63" s="259"/>
      <c r="J63" s="257"/>
    </row>
    <row r="64" spans="1:10" ht="24" customHeight="1">
      <c r="A64" s="255">
        <v>57</v>
      </c>
      <c r="B64" s="257"/>
      <c r="C64" s="259"/>
      <c r="D64" s="259"/>
      <c r="E64" s="261"/>
      <c r="F64" s="255" t="str">
        <f t="shared" si="0"/>
        <v/>
      </c>
      <c r="G64" s="257"/>
      <c r="H64" s="259"/>
      <c r="I64" s="259"/>
      <c r="J64" s="257"/>
    </row>
    <row r="65" spans="1:10" ht="24" customHeight="1">
      <c r="A65" s="255">
        <v>58</v>
      </c>
      <c r="B65" s="257"/>
      <c r="C65" s="259"/>
      <c r="D65" s="259"/>
      <c r="E65" s="261"/>
      <c r="F65" s="255" t="str">
        <f t="shared" si="0"/>
        <v/>
      </c>
      <c r="G65" s="257"/>
      <c r="H65" s="259"/>
      <c r="I65" s="259"/>
      <c r="J65" s="257"/>
    </row>
    <row r="66" spans="1:10" ht="24" customHeight="1">
      <c r="A66" s="255">
        <v>59</v>
      </c>
      <c r="B66" s="257"/>
      <c r="C66" s="259"/>
      <c r="D66" s="259"/>
      <c r="E66" s="261"/>
      <c r="F66" s="255" t="str">
        <f t="shared" si="0"/>
        <v/>
      </c>
      <c r="G66" s="257"/>
      <c r="H66" s="259"/>
      <c r="I66" s="259"/>
      <c r="J66" s="257"/>
    </row>
    <row r="67" spans="1:10" ht="24" customHeight="1">
      <c r="A67" s="255">
        <v>60</v>
      </c>
      <c r="B67" s="257"/>
      <c r="C67" s="259"/>
      <c r="D67" s="259"/>
      <c r="E67" s="261"/>
      <c r="F67" s="255" t="str">
        <f t="shared" si="0"/>
        <v/>
      </c>
      <c r="G67" s="257"/>
      <c r="H67" s="259"/>
      <c r="I67" s="259"/>
      <c r="J67" s="257"/>
    </row>
    <row r="68" spans="1:10" ht="24" customHeight="1">
      <c r="A68" s="255">
        <v>61</v>
      </c>
      <c r="B68" s="257"/>
      <c r="C68" s="259"/>
      <c r="D68" s="259"/>
      <c r="E68" s="261"/>
      <c r="F68" s="255" t="str">
        <f t="shared" si="0"/>
        <v/>
      </c>
      <c r="G68" s="257"/>
      <c r="H68" s="259"/>
      <c r="I68" s="259"/>
      <c r="J68" s="257"/>
    </row>
    <row r="69" spans="1:10" ht="24" customHeight="1">
      <c r="A69" s="255">
        <v>62</v>
      </c>
      <c r="B69" s="257"/>
      <c r="C69" s="259"/>
      <c r="D69" s="259"/>
      <c r="E69" s="261"/>
      <c r="F69" s="255" t="str">
        <f t="shared" si="0"/>
        <v/>
      </c>
      <c r="G69" s="257"/>
      <c r="H69" s="259"/>
      <c r="I69" s="259"/>
      <c r="J69" s="257"/>
    </row>
    <row r="70" spans="1:10" ht="24" customHeight="1">
      <c r="A70" s="255">
        <v>63</v>
      </c>
      <c r="B70" s="257"/>
      <c r="C70" s="259"/>
      <c r="D70" s="259"/>
      <c r="E70" s="261"/>
      <c r="F70" s="255" t="str">
        <f t="shared" si="0"/>
        <v/>
      </c>
      <c r="G70" s="257"/>
      <c r="H70" s="259"/>
      <c r="I70" s="259"/>
      <c r="J70" s="257"/>
    </row>
    <row r="71" spans="1:10" ht="24" customHeight="1">
      <c r="A71" s="255">
        <v>64</v>
      </c>
      <c r="B71" s="257"/>
      <c r="C71" s="259"/>
      <c r="D71" s="259"/>
      <c r="E71" s="261"/>
      <c r="F71" s="255" t="str">
        <f t="shared" si="0"/>
        <v/>
      </c>
      <c r="G71" s="257"/>
      <c r="H71" s="259"/>
      <c r="I71" s="259"/>
      <c r="J71" s="257"/>
    </row>
    <row r="72" spans="1:10" ht="24" customHeight="1">
      <c r="A72" s="255">
        <v>65</v>
      </c>
      <c r="B72" s="257"/>
      <c r="C72" s="259"/>
      <c r="D72" s="259"/>
      <c r="E72" s="261"/>
      <c r="F72" s="255" t="str">
        <f t="shared" ref="F72:F135" si="1">IF(E72="","",DATEDIF(E72,$G$4,"Y"))</f>
        <v/>
      </c>
      <c r="G72" s="257"/>
      <c r="H72" s="259"/>
      <c r="I72" s="259"/>
      <c r="J72" s="257"/>
    </row>
    <row r="73" spans="1:10" ht="24" customHeight="1">
      <c r="A73" s="255">
        <v>66</v>
      </c>
      <c r="B73" s="257"/>
      <c r="C73" s="259"/>
      <c r="D73" s="259"/>
      <c r="E73" s="261"/>
      <c r="F73" s="255" t="str">
        <f t="shared" si="1"/>
        <v/>
      </c>
      <c r="G73" s="257"/>
      <c r="H73" s="259"/>
      <c r="I73" s="259"/>
      <c r="J73" s="257"/>
    </row>
    <row r="74" spans="1:10" ht="24" customHeight="1">
      <c r="A74" s="255">
        <v>67</v>
      </c>
      <c r="B74" s="257"/>
      <c r="C74" s="259"/>
      <c r="D74" s="259"/>
      <c r="E74" s="261"/>
      <c r="F74" s="255" t="str">
        <f t="shared" si="1"/>
        <v/>
      </c>
      <c r="G74" s="257"/>
      <c r="H74" s="259"/>
      <c r="I74" s="259"/>
      <c r="J74" s="257"/>
    </row>
    <row r="75" spans="1:10" ht="24" customHeight="1">
      <c r="A75" s="255">
        <v>68</v>
      </c>
      <c r="B75" s="257"/>
      <c r="C75" s="259"/>
      <c r="D75" s="259"/>
      <c r="E75" s="261"/>
      <c r="F75" s="255" t="str">
        <f t="shared" si="1"/>
        <v/>
      </c>
      <c r="G75" s="257"/>
      <c r="H75" s="259"/>
      <c r="I75" s="259"/>
      <c r="J75" s="257"/>
    </row>
    <row r="76" spans="1:10" ht="24" customHeight="1">
      <c r="A76" s="255">
        <v>69</v>
      </c>
      <c r="B76" s="257"/>
      <c r="C76" s="259"/>
      <c r="D76" s="259"/>
      <c r="E76" s="261"/>
      <c r="F76" s="255" t="str">
        <f t="shared" si="1"/>
        <v/>
      </c>
      <c r="G76" s="257"/>
      <c r="H76" s="259"/>
      <c r="I76" s="259"/>
      <c r="J76" s="257"/>
    </row>
    <row r="77" spans="1:10" ht="24" customHeight="1">
      <c r="A77" s="255">
        <v>70</v>
      </c>
      <c r="B77" s="257"/>
      <c r="C77" s="259"/>
      <c r="D77" s="259"/>
      <c r="E77" s="261"/>
      <c r="F77" s="255" t="str">
        <f t="shared" si="1"/>
        <v/>
      </c>
      <c r="G77" s="257"/>
      <c r="H77" s="259"/>
      <c r="I77" s="259"/>
      <c r="J77" s="257"/>
    </row>
    <row r="78" spans="1:10" ht="24" customHeight="1">
      <c r="A78" s="255">
        <v>71</v>
      </c>
      <c r="B78" s="257"/>
      <c r="C78" s="259"/>
      <c r="D78" s="259"/>
      <c r="E78" s="261"/>
      <c r="F78" s="255" t="str">
        <f t="shared" si="1"/>
        <v/>
      </c>
      <c r="G78" s="257"/>
      <c r="H78" s="259"/>
      <c r="I78" s="259"/>
      <c r="J78" s="257"/>
    </row>
    <row r="79" spans="1:10" ht="24" customHeight="1">
      <c r="A79" s="255">
        <v>72</v>
      </c>
      <c r="B79" s="257"/>
      <c r="C79" s="259"/>
      <c r="D79" s="259"/>
      <c r="E79" s="261"/>
      <c r="F79" s="255" t="str">
        <f t="shared" si="1"/>
        <v/>
      </c>
      <c r="G79" s="257"/>
      <c r="H79" s="259"/>
      <c r="I79" s="259"/>
      <c r="J79" s="257"/>
    </row>
    <row r="80" spans="1:10" ht="24" customHeight="1">
      <c r="A80" s="255">
        <v>73</v>
      </c>
      <c r="B80" s="257"/>
      <c r="C80" s="259"/>
      <c r="D80" s="259"/>
      <c r="E80" s="261"/>
      <c r="F80" s="255" t="str">
        <f t="shared" si="1"/>
        <v/>
      </c>
      <c r="G80" s="257"/>
      <c r="H80" s="259"/>
      <c r="I80" s="259"/>
      <c r="J80" s="257"/>
    </row>
    <row r="81" spans="1:10" ht="24" customHeight="1">
      <c r="A81" s="255">
        <v>74</v>
      </c>
      <c r="B81" s="257"/>
      <c r="C81" s="259"/>
      <c r="D81" s="259"/>
      <c r="E81" s="261"/>
      <c r="F81" s="255" t="str">
        <f t="shared" si="1"/>
        <v/>
      </c>
      <c r="G81" s="257"/>
      <c r="H81" s="259"/>
      <c r="I81" s="259"/>
      <c r="J81" s="257"/>
    </row>
    <row r="82" spans="1:10" ht="24" customHeight="1">
      <c r="A82" s="255">
        <v>75</v>
      </c>
      <c r="B82" s="257"/>
      <c r="C82" s="259"/>
      <c r="D82" s="259"/>
      <c r="E82" s="261"/>
      <c r="F82" s="255" t="str">
        <f t="shared" si="1"/>
        <v/>
      </c>
      <c r="G82" s="257"/>
      <c r="H82" s="259"/>
      <c r="I82" s="259"/>
      <c r="J82" s="257"/>
    </row>
    <row r="83" spans="1:10" ht="24" customHeight="1">
      <c r="A83" s="255">
        <v>76</v>
      </c>
      <c r="B83" s="257"/>
      <c r="C83" s="259"/>
      <c r="D83" s="259"/>
      <c r="E83" s="261"/>
      <c r="F83" s="255" t="str">
        <f t="shared" si="1"/>
        <v/>
      </c>
      <c r="G83" s="257"/>
      <c r="H83" s="259"/>
      <c r="I83" s="259"/>
      <c r="J83" s="257"/>
    </row>
    <row r="84" spans="1:10" ht="24" customHeight="1">
      <c r="A84" s="255">
        <v>77</v>
      </c>
      <c r="B84" s="257"/>
      <c r="C84" s="259"/>
      <c r="D84" s="259"/>
      <c r="E84" s="261"/>
      <c r="F84" s="255" t="str">
        <f t="shared" si="1"/>
        <v/>
      </c>
      <c r="G84" s="257"/>
      <c r="H84" s="259"/>
      <c r="I84" s="259"/>
      <c r="J84" s="257"/>
    </row>
    <row r="85" spans="1:10" ht="24" customHeight="1">
      <c r="A85" s="255">
        <v>78</v>
      </c>
      <c r="B85" s="257"/>
      <c r="C85" s="259"/>
      <c r="D85" s="259"/>
      <c r="E85" s="261"/>
      <c r="F85" s="255" t="str">
        <f t="shared" si="1"/>
        <v/>
      </c>
      <c r="G85" s="257"/>
      <c r="H85" s="259"/>
      <c r="I85" s="259"/>
      <c r="J85" s="257"/>
    </row>
    <row r="86" spans="1:10" ht="24" customHeight="1">
      <c r="A86" s="255">
        <v>79</v>
      </c>
      <c r="B86" s="257"/>
      <c r="C86" s="259"/>
      <c r="D86" s="259"/>
      <c r="E86" s="261"/>
      <c r="F86" s="255" t="str">
        <f t="shared" si="1"/>
        <v/>
      </c>
      <c r="G86" s="257"/>
      <c r="H86" s="259"/>
      <c r="I86" s="259"/>
      <c r="J86" s="257"/>
    </row>
    <row r="87" spans="1:10" ht="24" customHeight="1">
      <c r="A87" s="255">
        <v>80</v>
      </c>
      <c r="B87" s="257"/>
      <c r="C87" s="259"/>
      <c r="D87" s="259"/>
      <c r="E87" s="261"/>
      <c r="F87" s="255" t="str">
        <f t="shared" si="1"/>
        <v/>
      </c>
      <c r="G87" s="257"/>
      <c r="H87" s="259"/>
      <c r="I87" s="259"/>
      <c r="J87" s="257"/>
    </row>
    <row r="88" spans="1:10" ht="24" customHeight="1">
      <c r="A88" s="255">
        <v>81</v>
      </c>
      <c r="B88" s="257"/>
      <c r="C88" s="259"/>
      <c r="D88" s="259"/>
      <c r="E88" s="261"/>
      <c r="F88" s="255" t="str">
        <f t="shared" si="1"/>
        <v/>
      </c>
      <c r="G88" s="257"/>
      <c r="H88" s="259"/>
      <c r="I88" s="259"/>
      <c r="J88" s="257"/>
    </row>
    <row r="89" spans="1:10" ht="24" customHeight="1">
      <c r="A89" s="255">
        <v>82</v>
      </c>
      <c r="B89" s="257"/>
      <c r="C89" s="259"/>
      <c r="D89" s="259"/>
      <c r="E89" s="261"/>
      <c r="F89" s="255" t="str">
        <f t="shared" si="1"/>
        <v/>
      </c>
      <c r="G89" s="257"/>
      <c r="H89" s="259"/>
      <c r="I89" s="259"/>
      <c r="J89" s="257"/>
    </row>
    <row r="90" spans="1:10" ht="24" customHeight="1">
      <c r="A90" s="255">
        <v>83</v>
      </c>
      <c r="B90" s="257"/>
      <c r="C90" s="259"/>
      <c r="D90" s="259"/>
      <c r="E90" s="261"/>
      <c r="F90" s="255" t="str">
        <f t="shared" si="1"/>
        <v/>
      </c>
      <c r="G90" s="257"/>
      <c r="H90" s="259"/>
      <c r="I90" s="259"/>
      <c r="J90" s="257"/>
    </row>
    <row r="91" spans="1:10" ht="24" customHeight="1">
      <c r="A91" s="255">
        <v>84</v>
      </c>
      <c r="B91" s="257"/>
      <c r="C91" s="259"/>
      <c r="D91" s="259"/>
      <c r="E91" s="261"/>
      <c r="F91" s="255" t="str">
        <f t="shared" si="1"/>
        <v/>
      </c>
      <c r="G91" s="257"/>
      <c r="H91" s="259"/>
      <c r="I91" s="259"/>
      <c r="J91" s="257"/>
    </row>
    <row r="92" spans="1:10" ht="24" customHeight="1">
      <c r="A92" s="255">
        <v>85</v>
      </c>
      <c r="B92" s="257"/>
      <c r="C92" s="259"/>
      <c r="D92" s="259"/>
      <c r="E92" s="261"/>
      <c r="F92" s="255" t="str">
        <f t="shared" si="1"/>
        <v/>
      </c>
      <c r="G92" s="257"/>
      <c r="H92" s="259"/>
      <c r="I92" s="259"/>
      <c r="J92" s="257"/>
    </row>
    <row r="93" spans="1:10" ht="24" customHeight="1">
      <c r="A93" s="255">
        <v>86</v>
      </c>
      <c r="B93" s="257"/>
      <c r="C93" s="259"/>
      <c r="D93" s="259"/>
      <c r="E93" s="261"/>
      <c r="F93" s="255" t="str">
        <f t="shared" si="1"/>
        <v/>
      </c>
      <c r="G93" s="257"/>
      <c r="H93" s="259"/>
      <c r="I93" s="259"/>
      <c r="J93" s="257"/>
    </row>
    <row r="94" spans="1:10" ht="24" customHeight="1">
      <c r="A94" s="255">
        <v>87</v>
      </c>
      <c r="B94" s="257"/>
      <c r="C94" s="259"/>
      <c r="D94" s="259"/>
      <c r="E94" s="261"/>
      <c r="F94" s="255" t="str">
        <f t="shared" si="1"/>
        <v/>
      </c>
      <c r="G94" s="257"/>
      <c r="H94" s="259"/>
      <c r="I94" s="259"/>
      <c r="J94" s="257"/>
    </row>
    <row r="95" spans="1:10" ht="24" customHeight="1">
      <c r="A95" s="255">
        <v>88</v>
      </c>
      <c r="B95" s="257"/>
      <c r="C95" s="259"/>
      <c r="D95" s="259"/>
      <c r="E95" s="261"/>
      <c r="F95" s="255" t="str">
        <f t="shared" si="1"/>
        <v/>
      </c>
      <c r="G95" s="257"/>
      <c r="H95" s="259"/>
      <c r="I95" s="259"/>
      <c r="J95" s="257"/>
    </row>
    <row r="96" spans="1:10" ht="24" customHeight="1">
      <c r="A96" s="255">
        <v>89</v>
      </c>
      <c r="B96" s="257"/>
      <c r="C96" s="259"/>
      <c r="D96" s="259"/>
      <c r="E96" s="261"/>
      <c r="F96" s="255" t="str">
        <f t="shared" si="1"/>
        <v/>
      </c>
      <c r="G96" s="257"/>
      <c r="H96" s="259"/>
      <c r="I96" s="259"/>
      <c r="J96" s="257"/>
    </row>
    <row r="97" spans="1:10" ht="24" customHeight="1">
      <c r="A97" s="255">
        <v>90</v>
      </c>
      <c r="B97" s="257"/>
      <c r="C97" s="259"/>
      <c r="D97" s="259"/>
      <c r="E97" s="261"/>
      <c r="F97" s="255" t="str">
        <f t="shared" si="1"/>
        <v/>
      </c>
      <c r="G97" s="257"/>
      <c r="H97" s="259"/>
      <c r="I97" s="259"/>
      <c r="J97" s="257"/>
    </row>
    <row r="98" spans="1:10" ht="24" customHeight="1">
      <c r="A98" s="255">
        <v>91</v>
      </c>
      <c r="B98" s="257"/>
      <c r="C98" s="259"/>
      <c r="D98" s="259"/>
      <c r="E98" s="261"/>
      <c r="F98" s="255" t="str">
        <f t="shared" si="1"/>
        <v/>
      </c>
      <c r="G98" s="257"/>
      <c r="H98" s="259"/>
      <c r="I98" s="259"/>
      <c r="J98" s="257"/>
    </row>
    <row r="99" spans="1:10" ht="24" customHeight="1">
      <c r="A99" s="255">
        <v>92</v>
      </c>
      <c r="B99" s="257"/>
      <c r="C99" s="259"/>
      <c r="D99" s="259"/>
      <c r="E99" s="261"/>
      <c r="F99" s="255" t="str">
        <f t="shared" si="1"/>
        <v/>
      </c>
      <c r="G99" s="257"/>
      <c r="H99" s="259"/>
      <c r="I99" s="259"/>
      <c r="J99" s="257"/>
    </row>
    <row r="100" spans="1:10" ht="24" customHeight="1">
      <c r="A100" s="255">
        <v>93</v>
      </c>
      <c r="B100" s="257"/>
      <c r="C100" s="259"/>
      <c r="D100" s="259"/>
      <c r="E100" s="261"/>
      <c r="F100" s="255" t="str">
        <f t="shared" si="1"/>
        <v/>
      </c>
      <c r="G100" s="257"/>
      <c r="H100" s="259"/>
      <c r="I100" s="259"/>
      <c r="J100" s="257"/>
    </row>
    <row r="101" spans="1:10" ht="24" customHeight="1">
      <c r="A101" s="255">
        <v>94</v>
      </c>
      <c r="B101" s="257"/>
      <c r="C101" s="259"/>
      <c r="D101" s="259"/>
      <c r="E101" s="261"/>
      <c r="F101" s="255" t="str">
        <f t="shared" si="1"/>
        <v/>
      </c>
      <c r="G101" s="257"/>
      <c r="H101" s="259"/>
      <c r="I101" s="259"/>
      <c r="J101" s="257"/>
    </row>
    <row r="102" spans="1:10" ht="24" customHeight="1">
      <c r="A102" s="255">
        <v>95</v>
      </c>
      <c r="B102" s="257"/>
      <c r="C102" s="259"/>
      <c r="D102" s="259"/>
      <c r="E102" s="261"/>
      <c r="F102" s="255" t="str">
        <f t="shared" si="1"/>
        <v/>
      </c>
      <c r="G102" s="257"/>
      <c r="H102" s="259"/>
      <c r="I102" s="259"/>
      <c r="J102" s="257"/>
    </row>
    <row r="103" spans="1:10" ht="24" customHeight="1">
      <c r="A103" s="255">
        <v>96</v>
      </c>
      <c r="B103" s="257"/>
      <c r="C103" s="259"/>
      <c r="D103" s="259"/>
      <c r="E103" s="261"/>
      <c r="F103" s="255" t="str">
        <f t="shared" si="1"/>
        <v/>
      </c>
      <c r="G103" s="257"/>
      <c r="H103" s="259"/>
      <c r="I103" s="259"/>
      <c r="J103" s="257"/>
    </row>
    <row r="104" spans="1:10" ht="24" customHeight="1">
      <c r="A104" s="255">
        <v>97</v>
      </c>
      <c r="B104" s="257"/>
      <c r="C104" s="259"/>
      <c r="D104" s="259"/>
      <c r="E104" s="261"/>
      <c r="F104" s="255" t="str">
        <f t="shared" si="1"/>
        <v/>
      </c>
      <c r="G104" s="257"/>
      <c r="H104" s="259"/>
      <c r="I104" s="259"/>
      <c r="J104" s="257"/>
    </row>
    <row r="105" spans="1:10" ht="24" customHeight="1">
      <c r="A105" s="255">
        <v>98</v>
      </c>
      <c r="B105" s="257"/>
      <c r="C105" s="259"/>
      <c r="D105" s="259"/>
      <c r="E105" s="261"/>
      <c r="F105" s="255" t="str">
        <f t="shared" si="1"/>
        <v/>
      </c>
      <c r="G105" s="257"/>
      <c r="H105" s="259"/>
      <c r="I105" s="259"/>
      <c r="J105" s="257"/>
    </row>
    <row r="106" spans="1:10" ht="24" customHeight="1">
      <c r="A106" s="255">
        <v>99</v>
      </c>
      <c r="B106" s="257"/>
      <c r="C106" s="259"/>
      <c r="D106" s="259"/>
      <c r="E106" s="261"/>
      <c r="F106" s="255" t="str">
        <f t="shared" si="1"/>
        <v/>
      </c>
      <c r="G106" s="257"/>
      <c r="H106" s="259"/>
      <c r="I106" s="259"/>
      <c r="J106" s="257"/>
    </row>
    <row r="107" spans="1:10" ht="24" customHeight="1">
      <c r="A107" s="255">
        <v>100</v>
      </c>
      <c r="B107" s="257"/>
      <c r="C107" s="259"/>
      <c r="D107" s="259"/>
      <c r="E107" s="261"/>
      <c r="F107" s="255" t="str">
        <f t="shared" si="1"/>
        <v/>
      </c>
      <c r="G107" s="257"/>
      <c r="H107" s="259"/>
      <c r="I107" s="259"/>
      <c r="J107" s="257"/>
    </row>
    <row r="108" spans="1:10" ht="24" customHeight="1">
      <c r="A108" s="255">
        <v>101</v>
      </c>
      <c r="B108" s="257"/>
      <c r="C108" s="259"/>
      <c r="D108" s="259"/>
      <c r="E108" s="261"/>
      <c r="F108" s="255" t="str">
        <f t="shared" si="1"/>
        <v/>
      </c>
      <c r="G108" s="257"/>
      <c r="H108" s="259"/>
      <c r="I108" s="259"/>
      <c r="J108" s="257"/>
    </row>
    <row r="109" spans="1:10" ht="24" customHeight="1">
      <c r="A109" s="255">
        <v>102</v>
      </c>
      <c r="B109" s="257"/>
      <c r="C109" s="259"/>
      <c r="D109" s="259"/>
      <c r="E109" s="261"/>
      <c r="F109" s="255" t="str">
        <f t="shared" si="1"/>
        <v/>
      </c>
      <c r="G109" s="257"/>
      <c r="H109" s="259"/>
      <c r="I109" s="259"/>
      <c r="J109" s="257"/>
    </row>
    <row r="110" spans="1:10" ht="24" customHeight="1">
      <c r="A110" s="255">
        <v>103</v>
      </c>
      <c r="B110" s="257"/>
      <c r="C110" s="259"/>
      <c r="D110" s="259"/>
      <c r="E110" s="261"/>
      <c r="F110" s="255" t="str">
        <f t="shared" si="1"/>
        <v/>
      </c>
      <c r="G110" s="257"/>
      <c r="H110" s="259"/>
      <c r="I110" s="259"/>
      <c r="J110" s="257"/>
    </row>
    <row r="111" spans="1:10" ht="24" customHeight="1">
      <c r="A111" s="255">
        <v>104</v>
      </c>
      <c r="B111" s="257"/>
      <c r="C111" s="259"/>
      <c r="D111" s="259"/>
      <c r="E111" s="261"/>
      <c r="F111" s="255" t="str">
        <f t="shared" si="1"/>
        <v/>
      </c>
      <c r="G111" s="257"/>
      <c r="H111" s="259"/>
      <c r="I111" s="259"/>
      <c r="J111" s="257"/>
    </row>
    <row r="112" spans="1:10" ht="24" customHeight="1">
      <c r="A112" s="255">
        <v>105</v>
      </c>
      <c r="B112" s="257"/>
      <c r="C112" s="259"/>
      <c r="D112" s="259"/>
      <c r="E112" s="261"/>
      <c r="F112" s="255" t="str">
        <f t="shared" si="1"/>
        <v/>
      </c>
      <c r="G112" s="257"/>
      <c r="H112" s="259"/>
      <c r="I112" s="259"/>
      <c r="J112" s="257"/>
    </row>
    <row r="113" spans="1:10" ht="24" customHeight="1">
      <c r="A113" s="255">
        <v>106</v>
      </c>
      <c r="B113" s="257"/>
      <c r="C113" s="259"/>
      <c r="D113" s="259"/>
      <c r="E113" s="261"/>
      <c r="F113" s="255" t="str">
        <f t="shared" si="1"/>
        <v/>
      </c>
      <c r="G113" s="257"/>
      <c r="H113" s="259"/>
      <c r="I113" s="259"/>
      <c r="J113" s="257"/>
    </row>
    <row r="114" spans="1:10" ht="24" customHeight="1">
      <c r="A114" s="255">
        <v>107</v>
      </c>
      <c r="B114" s="257"/>
      <c r="C114" s="259"/>
      <c r="D114" s="259"/>
      <c r="E114" s="261"/>
      <c r="F114" s="255" t="str">
        <f t="shared" si="1"/>
        <v/>
      </c>
      <c r="G114" s="257"/>
      <c r="H114" s="259"/>
      <c r="I114" s="259"/>
      <c r="J114" s="257"/>
    </row>
    <row r="115" spans="1:10" ht="24" customHeight="1">
      <c r="A115" s="255">
        <v>108</v>
      </c>
      <c r="B115" s="257"/>
      <c r="C115" s="259"/>
      <c r="D115" s="259"/>
      <c r="E115" s="261"/>
      <c r="F115" s="255" t="str">
        <f t="shared" si="1"/>
        <v/>
      </c>
      <c r="G115" s="257"/>
      <c r="H115" s="259"/>
      <c r="I115" s="259"/>
      <c r="J115" s="257"/>
    </row>
    <row r="116" spans="1:10" ht="24" customHeight="1">
      <c r="A116" s="255">
        <v>109</v>
      </c>
      <c r="B116" s="257"/>
      <c r="C116" s="259"/>
      <c r="D116" s="259"/>
      <c r="E116" s="261"/>
      <c r="F116" s="255" t="str">
        <f t="shared" si="1"/>
        <v/>
      </c>
      <c r="G116" s="257"/>
      <c r="H116" s="259"/>
      <c r="I116" s="259"/>
      <c r="J116" s="257"/>
    </row>
    <row r="117" spans="1:10" ht="24" customHeight="1">
      <c r="A117" s="255">
        <v>110</v>
      </c>
      <c r="B117" s="257"/>
      <c r="C117" s="259"/>
      <c r="D117" s="259"/>
      <c r="E117" s="261"/>
      <c r="F117" s="255" t="str">
        <f t="shared" si="1"/>
        <v/>
      </c>
      <c r="G117" s="257"/>
      <c r="H117" s="259"/>
      <c r="I117" s="259"/>
      <c r="J117" s="257"/>
    </row>
    <row r="118" spans="1:10" ht="24" customHeight="1">
      <c r="A118" s="255">
        <v>111</v>
      </c>
      <c r="B118" s="257"/>
      <c r="C118" s="259"/>
      <c r="D118" s="259"/>
      <c r="E118" s="261"/>
      <c r="F118" s="255" t="str">
        <f t="shared" si="1"/>
        <v/>
      </c>
      <c r="G118" s="257"/>
      <c r="H118" s="259"/>
      <c r="I118" s="259"/>
      <c r="J118" s="257"/>
    </row>
    <row r="119" spans="1:10" ht="24" customHeight="1">
      <c r="A119" s="255">
        <v>112</v>
      </c>
      <c r="B119" s="257"/>
      <c r="C119" s="259"/>
      <c r="D119" s="259"/>
      <c r="E119" s="261"/>
      <c r="F119" s="255" t="str">
        <f t="shared" si="1"/>
        <v/>
      </c>
      <c r="G119" s="257"/>
      <c r="H119" s="259"/>
      <c r="I119" s="259"/>
      <c r="J119" s="257"/>
    </row>
    <row r="120" spans="1:10" ht="24" customHeight="1">
      <c r="A120" s="255">
        <v>113</v>
      </c>
      <c r="B120" s="257"/>
      <c r="C120" s="259"/>
      <c r="D120" s="259"/>
      <c r="E120" s="261"/>
      <c r="F120" s="255" t="str">
        <f t="shared" si="1"/>
        <v/>
      </c>
      <c r="G120" s="257"/>
      <c r="H120" s="259"/>
      <c r="I120" s="259"/>
      <c r="J120" s="257"/>
    </row>
    <row r="121" spans="1:10" ht="24" customHeight="1">
      <c r="A121" s="255">
        <v>114</v>
      </c>
      <c r="B121" s="257"/>
      <c r="C121" s="259"/>
      <c r="D121" s="259"/>
      <c r="E121" s="261"/>
      <c r="F121" s="255" t="str">
        <f t="shared" si="1"/>
        <v/>
      </c>
      <c r="G121" s="257"/>
      <c r="H121" s="259"/>
      <c r="I121" s="259"/>
      <c r="J121" s="257"/>
    </row>
    <row r="122" spans="1:10" ht="24" customHeight="1">
      <c r="A122" s="255">
        <v>115</v>
      </c>
      <c r="B122" s="257"/>
      <c r="C122" s="259"/>
      <c r="D122" s="259"/>
      <c r="E122" s="261"/>
      <c r="F122" s="255" t="str">
        <f t="shared" si="1"/>
        <v/>
      </c>
      <c r="G122" s="257"/>
      <c r="H122" s="259"/>
      <c r="I122" s="259"/>
      <c r="J122" s="257"/>
    </row>
    <row r="123" spans="1:10" ht="24" customHeight="1">
      <c r="A123" s="255">
        <v>116</v>
      </c>
      <c r="B123" s="257"/>
      <c r="C123" s="259"/>
      <c r="D123" s="259"/>
      <c r="E123" s="261"/>
      <c r="F123" s="255" t="str">
        <f t="shared" si="1"/>
        <v/>
      </c>
      <c r="G123" s="257"/>
      <c r="H123" s="259"/>
      <c r="I123" s="259"/>
      <c r="J123" s="257"/>
    </row>
    <row r="124" spans="1:10" ht="24" customHeight="1">
      <c r="A124" s="255">
        <v>117</v>
      </c>
      <c r="B124" s="257"/>
      <c r="C124" s="259"/>
      <c r="D124" s="259"/>
      <c r="E124" s="261"/>
      <c r="F124" s="255" t="str">
        <f t="shared" si="1"/>
        <v/>
      </c>
      <c r="G124" s="257"/>
      <c r="H124" s="259"/>
      <c r="I124" s="259"/>
      <c r="J124" s="257"/>
    </row>
    <row r="125" spans="1:10" ht="24" customHeight="1">
      <c r="A125" s="255">
        <v>118</v>
      </c>
      <c r="B125" s="257"/>
      <c r="C125" s="259"/>
      <c r="D125" s="259"/>
      <c r="E125" s="261"/>
      <c r="F125" s="255" t="str">
        <f t="shared" si="1"/>
        <v/>
      </c>
      <c r="G125" s="257"/>
      <c r="H125" s="259"/>
      <c r="I125" s="259"/>
      <c r="J125" s="257"/>
    </row>
    <row r="126" spans="1:10" ht="24" customHeight="1">
      <c r="A126" s="255">
        <v>119</v>
      </c>
      <c r="B126" s="257"/>
      <c r="C126" s="259"/>
      <c r="D126" s="259"/>
      <c r="E126" s="261"/>
      <c r="F126" s="255" t="str">
        <f t="shared" si="1"/>
        <v/>
      </c>
      <c r="G126" s="257"/>
      <c r="H126" s="259"/>
      <c r="I126" s="259"/>
      <c r="J126" s="257"/>
    </row>
    <row r="127" spans="1:10" ht="24" customHeight="1">
      <c r="A127" s="255">
        <v>120</v>
      </c>
      <c r="B127" s="257"/>
      <c r="C127" s="259"/>
      <c r="D127" s="259"/>
      <c r="E127" s="261"/>
      <c r="F127" s="255" t="str">
        <f t="shared" si="1"/>
        <v/>
      </c>
      <c r="G127" s="257"/>
      <c r="H127" s="259"/>
      <c r="I127" s="259"/>
      <c r="J127" s="257"/>
    </row>
    <row r="128" spans="1:10" ht="24" customHeight="1">
      <c r="A128" s="255">
        <v>121</v>
      </c>
      <c r="B128" s="257"/>
      <c r="C128" s="259"/>
      <c r="D128" s="259"/>
      <c r="E128" s="261"/>
      <c r="F128" s="255" t="str">
        <f t="shared" si="1"/>
        <v/>
      </c>
      <c r="G128" s="257"/>
      <c r="H128" s="259"/>
      <c r="I128" s="259"/>
      <c r="J128" s="257"/>
    </row>
    <row r="129" spans="1:10" ht="24" customHeight="1">
      <c r="A129" s="255">
        <v>122</v>
      </c>
      <c r="B129" s="257"/>
      <c r="C129" s="259"/>
      <c r="D129" s="259"/>
      <c r="E129" s="261"/>
      <c r="F129" s="255" t="str">
        <f t="shared" si="1"/>
        <v/>
      </c>
      <c r="G129" s="257"/>
      <c r="H129" s="259"/>
      <c r="I129" s="259"/>
      <c r="J129" s="257"/>
    </row>
    <row r="130" spans="1:10" ht="24" customHeight="1">
      <c r="A130" s="255">
        <v>123</v>
      </c>
      <c r="B130" s="257"/>
      <c r="C130" s="259"/>
      <c r="D130" s="259"/>
      <c r="E130" s="261"/>
      <c r="F130" s="255" t="str">
        <f t="shared" si="1"/>
        <v/>
      </c>
      <c r="G130" s="257"/>
      <c r="H130" s="259"/>
      <c r="I130" s="259"/>
      <c r="J130" s="257"/>
    </row>
    <row r="131" spans="1:10" ht="24" customHeight="1">
      <c r="A131" s="255">
        <v>124</v>
      </c>
      <c r="B131" s="257"/>
      <c r="C131" s="259"/>
      <c r="D131" s="259"/>
      <c r="E131" s="261"/>
      <c r="F131" s="255" t="str">
        <f t="shared" si="1"/>
        <v/>
      </c>
      <c r="G131" s="257"/>
      <c r="H131" s="259"/>
      <c r="I131" s="259"/>
      <c r="J131" s="257"/>
    </row>
    <row r="132" spans="1:10" ht="24" customHeight="1">
      <c r="A132" s="255">
        <v>125</v>
      </c>
      <c r="B132" s="257"/>
      <c r="C132" s="259"/>
      <c r="D132" s="259"/>
      <c r="E132" s="261"/>
      <c r="F132" s="255" t="str">
        <f t="shared" si="1"/>
        <v/>
      </c>
      <c r="G132" s="257"/>
      <c r="H132" s="259"/>
      <c r="I132" s="259"/>
      <c r="J132" s="257"/>
    </row>
    <row r="133" spans="1:10" ht="24" customHeight="1">
      <c r="A133" s="255">
        <v>126</v>
      </c>
      <c r="B133" s="257"/>
      <c r="C133" s="259"/>
      <c r="D133" s="259"/>
      <c r="E133" s="261"/>
      <c r="F133" s="255" t="str">
        <f t="shared" si="1"/>
        <v/>
      </c>
      <c r="G133" s="257"/>
      <c r="H133" s="259"/>
      <c r="I133" s="259"/>
      <c r="J133" s="257"/>
    </row>
    <row r="134" spans="1:10" ht="24" customHeight="1">
      <c r="A134" s="255">
        <v>127</v>
      </c>
      <c r="B134" s="257"/>
      <c r="C134" s="259"/>
      <c r="D134" s="259"/>
      <c r="E134" s="261"/>
      <c r="F134" s="255" t="str">
        <f t="shared" si="1"/>
        <v/>
      </c>
      <c r="G134" s="257"/>
      <c r="H134" s="259"/>
      <c r="I134" s="259"/>
      <c r="J134" s="257"/>
    </row>
    <row r="135" spans="1:10" ht="24" customHeight="1">
      <c r="A135" s="255">
        <v>128</v>
      </c>
      <c r="B135" s="257"/>
      <c r="C135" s="259"/>
      <c r="D135" s="259"/>
      <c r="E135" s="261"/>
      <c r="F135" s="255" t="str">
        <f t="shared" si="1"/>
        <v/>
      </c>
      <c r="G135" s="257"/>
      <c r="H135" s="259"/>
      <c r="I135" s="259"/>
      <c r="J135" s="257"/>
    </row>
    <row r="136" spans="1:10" ht="24" customHeight="1">
      <c r="A136" s="255">
        <v>129</v>
      </c>
      <c r="B136" s="257"/>
      <c r="C136" s="259"/>
      <c r="D136" s="259"/>
      <c r="E136" s="261"/>
      <c r="F136" s="255" t="str">
        <f t="shared" ref="F136:F199" si="2">IF(E136="","",DATEDIF(E136,$G$4,"Y"))</f>
        <v/>
      </c>
      <c r="G136" s="257"/>
      <c r="H136" s="259"/>
      <c r="I136" s="259"/>
      <c r="J136" s="257"/>
    </row>
    <row r="137" spans="1:10" ht="24" customHeight="1">
      <c r="A137" s="255">
        <v>130</v>
      </c>
      <c r="B137" s="257"/>
      <c r="C137" s="259"/>
      <c r="D137" s="259"/>
      <c r="E137" s="261"/>
      <c r="F137" s="255" t="str">
        <f t="shared" si="2"/>
        <v/>
      </c>
      <c r="G137" s="257"/>
      <c r="H137" s="259"/>
      <c r="I137" s="259"/>
      <c r="J137" s="257"/>
    </row>
    <row r="138" spans="1:10" ht="24" customHeight="1">
      <c r="A138" s="255">
        <v>131</v>
      </c>
      <c r="B138" s="257"/>
      <c r="C138" s="259"/>
      <c r="D138" s="259"/>
      <c r="E138" s="261"/>
      <c r="F138" s="255" t="str">
        <f t="shared" si="2"/>
        <v/>
      </c>
      <c r="G138" s="257"/>
      <c r="H138" s="259"/>
      <c r="I138" s="259"/>
      <c r="J138" s="257"/>
    </row>
    <row r="139" spans="1:10" ht="24" customHeight="1">
      <c r="A139" s="255">
        <v>132</v>
      </c>
      <c r="B139" s="257"/>
      <c r="C139" s="259"/>
      <c r="D139" s="259"/>
      <c r="E139" s="261"/>
      <c r="F139" s="255" t="str">
        <f t="shared" si="2"/>
        <v/>
      </c>
      <c r="G139" s="257"/>
      <c r="H139" s="259"/>
      <c r="I139" s="259"/>
      <c r="J139" s="257"/>
    </row>
    <row r="140" spans="1:10" ht="24" customHeight="1">
      <c r="A140" s="255">
        <v>133</v>
      </c>
      <c r="B140" s="257"/>
      <c r="C140" s="259"/>
      <c r="D140" s="259"/>
      <c r="E140" s="261"/>
      <c r="F140" s="255" t="str">
        <f t="shared" si="2"/>
        <v/>
      </c>
      <c r="G140" s="257"/>
      <c r="H140" s="259"/>
      <c r="I140" s="259"/>
      <c r="J140" s="257"/>
    </row>
    <row r="141" spans="1:10" ht="24" customHeight="1">
      <c r="A141" s="255">
        <v>134</v>
      </c>
      <c r="B141" s="257"/>
      <c r="C141" s="259"/>
      <c r="D141" s="259"/>
      <c r="E141" s="261"/>
      <c r="F141" s="255" t="str">
        <f t="shared" si="2"/>
        <v/>
      </c>
      <c r="G141" s="257"/>
      <c r="H141" s="259"/>
      <c r="I141" s="259"/>
      <c r="J141" s="257"/>
    </row>
    <row r="142" spans="1:10" ht="24" customHeight="1">
      <c r="A142" s="255">
        <v>135</v>
      </c>
      <c r="B142" s="257"/>
      <c r="C142" s="259"/>
      <c r="D142" s="259"/>
      <c r="E142" s="261"/>
      <c r="F142" s="255" t="str">
        <f t="shared" si="2"/>
        <v/>
      </c>
      <c r="G142" s="257"/>
      <c r="H142" s="259"/>
      <c r="I142" s="259"/>
      <c r="J142" s="257"/>
    </row>
    <row r="143" spans="1:10" ht="24" customHeight="1">
      <c r="A143" s="255">
        <v>136</v>
      </c>
      <c r="B143" s="257"/>
      <c r="C143" s="259"/>
      <c r="D143" s="259"/>
      <c r="E143" s="261"/>
      <c r="F143" s="255" t="str">
        <f t="shared" si="2"/>
        <v/>
      </c>
      <c r="G143" s="257"/>
      <c r="H143" s="259"/>
      <c r="I143" s="259"/>
      <c r="J143" s="257"/>
    </row>
    <row r="144" spans="1:10" ht="24" customHeight="1">
      <c r="A144" s="255">
        <v>137</v>
      </c>
      <c r="B144" s="257"/>
      <c r="C144" s="259"/>
      <c r="D144" s="259"/>
      <c r="E144" s="261"/>
      <c r="F144" s="255" t="str">
        <f t="shared" si="2"/>
        <v/>
      </c>
      <c r="G144" s="257"/>
      <c r="H144" s="259"/>
      <c r="I144" s="259"/>
      <c r="J144" s="257"/>
    </row>
    <row r="145" spans="1:10" ht="24" customHeight="1">
      <c r="A145" s="255">
        <v>138</v>
      </c>
      <c r="B145" s="257"/>
      <c r="C145" s="259"/>
      <c r="D145" s="259"/>
      <c r="E145" s="261"/>
      <c r="F145" s="255" t="str">
        <f t="shared" si="2"/>
        <v/>
      </c>
      <c r="G145" s="257"/>
      <c r="H145" s="259"/>
      <c r="I145" s="259"/>
      <c r="J145" s="257"/>
    </row>
    <row r="146" spans="1:10" ht="24" customHeight="1">
      <c r="A146" s="255">
        <v>139</v>
      </c>
      <c r="B146" s="257"/>
      <c r="C146" s="259"/>
      <c r="D146" s="259"/>
      <c r="E146" s="261"/>
      <c r="F146" s="255" t="str">
        <f t="shared" si="2"/>
        <v/>
      </c>
      <c r="G146" s="257"/>
      <c r="H146" s="259"/>
      <c r="I146" s="259"/>
      <c r="J146" s="257"/>
    </row>
    <row r="147" spans="1:10" ht="24" customHeight="1">
      <c r="A147" s="255">
        <v>140</v>
      </c>
      <c r="B147" s="257"/>
      <c r="C147" s="259"/>
      <c r="D147" s="259"/>
      <c r="E147" s="261"/>
      <c r="F147" s="255" t="str">
        <f t="shared" si="2"/>
        <v/>
      </c>
      <c r="G147" s="257"/>
      <c r="H147" s="259"/>
      <c r="I147" s="259"/>
      <c r="J147" s="257"/>
    </row>
    <row r="148" spans="1:10" ht="24" customHeight="1">
      <c r="A148" s="255">
        <v>141</v>
      </c>
      <c r="B148" s="257"/>
      <c r="C148" s="259"/>
      <c r="D148" s="259"/>
      <c r="E148" s="261"/>
      <c r="F148" s="255" t="str">
        <f t="shared" si="2"/>
        <v/>
      </c>
      <c r="G148" s="257"/>
      <c r="H148" s="259"/>
      <c r="I148" s="259"/>
      <c r="J148" s="257"/>
    </row>
    <row r="149" spans="1:10" ht="24" customHeight="1">
      <c r="A149" s="255">
        <v>142</v>
      </c>
      <c r="B149" s="257"/>
      <c r="C149" s="259"/>
      <c r="D149" s="259"/>
      <c r="E149" s="261"/>
      <c r="F149" s="255" t="str">
        <f t="shared" si="2"/>
        <v/>
      </c>
      <c r="G149" s="257"/>
      <c r="H149" s="259"/>
      <c r="I149" s="259"/>
      <c r="J149" s="257"/>
    </row>
    <row r="150" spans="1:10" ht="24" customHeight="1">
      <c r="A150" s="255">
        <v>143</v>
      </c>
      <c r="B150" s="257"/>
      <c r="C150" s="259"/>
      <c r="D150" s="259"/>
      <c r="E150" s="261"/>
      <c r="F150" s="255" t="str">
        <f t="shared" si="2"/>
        <v/>
      </c>
      <c r="G150" s="257"/>
      <c r="H150" s="259"/>
      <c r="I150" s="259"/>
      <c r="J150" s="257"/>
    </row>
    <row r="151" spans="1:10" ht="24" customHeight="1">
      <c r="A151" s="255">
        <v>144</v>
      </c>
      <c r="B151" s="257"/>
      <c r="C151" s="259"/>
      <c r="D151" s="259"/>
      <c r="E151" s="261"/>
      <c r="F151" s="255" t="str">
        <f t="shared" si="2"/>
        <v/>
      </c>
      <c r="G151" s="257"/>
      <c r="H151" s="259"/>
      <c r="I151" s="259"/>
      <c r="J151" s="257"/>
    </row>
    <row r="152" spans="1:10" ht="24" customHeight="1">
      <c r="A152" s="255">
        <v>145</v>
      </c>
      <c r="B152" s="257"/>
      <c r="C152" s="259"/>
      <c r="D152" s="259"/>
      <c r="E152" s="261"/>
      <c r="F152" s="255" t="str">
        <f t="shared" si="2"/>
        <v/>
      </c>
      <c r="G152" s="257"/>
      <c r="H152" s="259"/>
      <c r="I152" s="259"/>
      <c r="J152" s="257"/>
    </row>
    <row r="153" spans="1:10" ht="24" customHeight="1">
      <c r="A153" s="255">
        <v>146</v>
      </c>
      <c r="B153" s="257"/>
      <c r="C153" s="259"/>
      <c r="D153" s="259"/>
      <c r="E153" s="261"/>
      <c r="F153" s="255" t="str">
        <f t="shared" si="2"/>
        <v/>
      </c>
      <c r="G153" s="257"/>
      <c r="H153" s="259"/>
      <c r="I153" s="259"/>
      <c r="J153" s="257"/>
    </row>
    <row r="154" spans="1:10" ht="24" customHeight="1">
      <c r="A154" s="255">
        <v>147</v>
      </c>
      <c r="B154" s="257"/>
      <c r="C154" s="259"/>
      <c r="D154" s="259"/>
      <c r="E154" s="261"/>
      <c r="F154" s="255" t="str">
        <f t="shared" si="2"/>
        <v/>
      </c>
      <c r="G154" s="257"/>
      <c r="H154" s="259"/>
      <c r="I154" s="259"/>
      <c r="J154" s="257"/>
    </row>
    <row r="155" spans="1:10" ht="24" customHeight="1">
      <c r="A155" s="255">
        <v>148</v>
      </c>
      <c r="B155" s="257"/>
      <c r="C155" s="259"/>
      <c r="D155" s="259"/>
      <c r="E155" s="261"/>
      <c r="F155" s="255" t="str">
        <f t="shared" si="2"/>
        <v/>
      </c>
      <c r="G155" s="257"/>
      <c r="H155" s="259"/>
      <c r="I155" s="259"/>
      <c r="J155" s="257"/>
    </row>
    <row r="156" spans="1:10" ht="24" customHeight="1">
      <c r="A156" s="255">
        <v>149</v>
      </c>
      <c r="B156" s="257"/>
      <c r="C156" s="259"/>
      <c r="D156" s="259"/>
      <c r="E156" s="261"/>
      <c r="F156" s="255" t="str">
        <f t="shared" si="2"/>
        <v/>
      </c>
      <c r="G156" s="257"/>
      <c r="H156" s="259"/>
      <c r="I156" s="259"/>
      <c r="J156" s="257"/>
    </row>
    <row r="157" spans="1:10" ht="24" customHeight="1">
      <c r="A157" s="255">
        <v>150</v>
      </c>
      <c r="B157" s="257"/>
      <c r="C157" s="259"/>
      <c r="D157" s="259"/>
      <c r="E157" s="261"/>
      <c r="F157" s="255" t="str">
        <f t="shared" si="2"/>
        <v/>
      </c>
      <c r="G157" s="257"/>
      <c r="H157" s="259"/>
      <c r="I157" s="259"/>
      <c r="J157" s="257"/>
    </row>
    <row r="158" spans="1:10" ht="24" customHeight="1">
      <c r="A158" s="255">
        <v>151</v>
      </c>
      <c r="B158" s="257"/>
      <c r="C158" s="259"/>
      <c r="D158" s="259"/>
      <c r="E158" s="261"/>
      <c r="F158" s="255" t="str">
        <f t="shared" si="2"/>
        <v/>
      </c>
      <c r="G158" s="257"/>
      <c r="H158" s="259"/>
      <c r="I158" s="259"/>
      <c r="J158" s="257"/>
    </row>
    <row r="159" spans="1:10" ht="24" customHeight="1">
      <c r="A159" s="255">
        <v>152</v>
      </c>
      <c r="B159" s="257"/>
      <c r="C159" s="259"/>
      <c r="D159" s="259"/>
      <c r="E159" s="261"/>
      <c r="F159" s="255" t="str">
        <f t="shared" si="2"/>
        <v/>
      </c>
      <c r="G159" s="257"/>
      <c r="H159" s="259"/>
      <c r="I159" s="259"/>
      <c r="J159" s="257"/>
    </row>
    <row r="160" spans="1:10" ht="24" customHeight="1">
      <c r="A160" s="255">
        <v>153</v>
      </c>
      <c r="B160" s="257"/>
      <c r="C160" s="259"/>
      <c r="D160" s="259"/>
      <c r="E160" s="261"/>
      <c r="F160" s="255" t="str">
        <f t="shared" si="2"/>
        <v/>
      </c>
      <c r="G160" s="257"/>
      <c r="H160" s="259"/>
      <c r="I160" s="259"/>
      <c r="J160" s="257"/>
    </row>
    <row r="161" spans="1:10" ht="24" customHeight="1">
      <c r="A161" s="255">
        <v>154</v>
      </c>
      <c r="B161" s="257"/>
      <c r="C161" s="259"/>
      <c r="D161" s="259"/>
      <c r="E161" s="261"/>
      <c r="F161" s="255" t="str">
        <f t="shared" si="2"/>
        <v/>
      </c>
      <c r="G161" s="257"/>
      <c r="H161" s="259"/>
      <c r="I161" s="259"/>
      <c r="J161" s="257"/>
    </row>
    <row r="162" spans="1:10" ht="24" customHeight="1">
      <c r="A162" s="255">
        <v>155</v>
      </c>
      <c r="B162" s="257"/>
      <c r="C162" s="259"/>
      <c r="D162" s="259"/>
      <c r="E162" s="261"/>
      <c r="F162" s="255" t="str">
        <f t="shared" si="2"/>
        <v/>
      </c>
      <c r="G162" s="257"/>
      <c r="H162" s="259"/>
      <c r="I162" s="259"/>
      <c r="J162" s="257"/>
    </row>
    <row r="163" spans="1:10" ht="24" customHeight="1">
      <c r="A163" s="255">
        <v>156</v>
      </c>
      <c r="B163" s="257"/>
      <c r="C163" s="259"/>
      <c r="D163" s="259"/>
      <c r="E163" s="261"/>
      <c r="F163" s="255" t="str">
        <f t="shared" si="2"/>
        <v/>
      </c>
      <c r="G163" s="257"/>
      <c r="H163" s="259"/>
      <c r="I163" s="259"/>
      <c r="J163" s="257"/>
    </row>
    <row r="164" spans="1:10" ht="24" customHeight="1">
      <c r="A164" s="255">
        <v>157</v>
      </c>
      <c r="B164" s="257"/>
      <c r="C164" s="259"/>
      <c r="D164" s="259"/>
      <c r="E164" s="261"/>
      <c r="F164" s="255" t="str">
        <f t="shared" si="2"/>
        <v/>
      </c>
      <c r="G164" s="257"/>
      <c r="H164" s="259"/>
      <c r="I164" s="259"/>
      <c r="J164" s="257"/>
    </row>
    <row r="165" spans="1:10" ht="24" customHeight="1">
      <c r="A165" s="255">
        <v>158</v>
      </c>
      <c r="B165" s="257"/>
      <c r="C165" s="259"/>
      <c r="D165" s="259"/>
      <c r="E165" s="261"/>
      <c r="F165" s="255" t="str">
        <f t="shared" si="2"/>
        <v/>
      </c>
      <c r="G165" s="257"/>
      <c r="H165" s="259"/>
      <c r="I165" s="259"/>
      <c r="J165" s="257"/>
    </row>
    <row r="166" spans="1:10" ht="24" customHeight="1">
      <c r="A166" s="255">
        <v>159</v>
      </c>
      <c r="B166" s="257"/>
      <c r="C166" s="259"/>
      <c r="D166" s="259"/>
      <c r="E166" s="261"/>
      <c r="F166" s="255" t="str">
        <f t="shared" si="2"/>
        <v/>
      </c>
      <c r="G166" s="257"/>
      <c r="H166" s="259"/>
      <c r="I166" s="259"/>
      <c r="J166" s="257"/>
    </row>
    <row r="167" spans="1:10" ht="24" customHeight="1">
      <c r="A167" s="255">
        <v>160</v>
      </c>
      <c r="B167" s="257"/>
      <c r="C167" s="259"/>
      <c r="D167" s="259"/>
      <c r="E167" s="261"/>
      <c r="F167" s="255" t="str">
        <f t="shared" si="2"/>
        <v/>
      </c>
      <c r="G167" s="257"/>
      <c r="H167" s="259"/>
      <c r="I167" s="259"/>
      <c r="J167" s="257"/>
    </row>
    <row r="168" spans="1:10" ht="24" customHeight="1">
      <c r="A168" s="255">
        <v>161</v>
      </c>
      <c r="B168" s="257"/>
      <c r="C168" s="259"/>
      <c r="D168" s="259"/>
      <c r="E168" s="261"/>
      <c r="F168" s="255" t="str">
        <f t="shared" si="2"/>
        <v/>
      </c>
      <c r="G168" s="257"/>
      <c r="H168" s="259"/>
      <c r="I168" s="259"/>
      <c r="J168" s="257"/>
    </row>
    <row r="169" spans="1:10" ht="24" customHeight="1">
      <c r="A169" s="255">
        <v>162</v>
      </c>
      <c r="B169" s="257"/>
      <c r="C169" s="259"/>
      <c r="D169" s="259"/>
      <c r="E169" s="261"/>
      <c r="F169" s="255" t="str">
        <f t="shared" si="2"/>
        <v/>
      </c>
      <c r="G169" s="257"/>
      <c r="H169" s="259"/>
      <c r="I169" s="259"/>
      <c r="J169" s="257"/>
    </row>
    <row r="170" spans="1:10" ht="24" customHeight="1">
      <c r="A170" s="255">
        <v>163</v>
      </c>
      <c r="B170" s="257"/>
      <c r="C170" s="259"/>
      <c r="D170" s="259"/>
      <c r="E170" s="261"/>
      <c r="F170" s="255" t="str">
        <f t="shared" si="2"/>
        <v/>
      </c>
      <c r="G170" s="257"/>
      <c r="H170" s="259"/>
      <c r="I170" s="259"/>
      <c r="J170" s="257"/>
    </row>
    <row r="171" spans="1:10" ht="24" customHeight="1">
      <c r="A171" s="255">
        <v>164</v>
      </c>
      <c r="B171" s="257"/>
      <c r="C171" s="259"/>
      <c r="D171" s="259"/>
      <c r="E171" s="261"/>
      <c r="F171" s="255" t="str">
        <f t="shared" si="2"/>
        <v/>
      </c>
      <c r="G171" s="257"/>
      <c r="H171" s="259"/>
      <c r="I171" s="259"/>
      <c r="J171" s="257"/>
    </row>
    <row r="172" spans="1:10" ht="24" customHeight="1">
      <c r="A172" s="255">
        <v>165</v>
      </c>
      <c r="B172" s="257"/>
      <c r="C172" s="259"/>
      <c r="D172" s="259"/>
      <c r="E172" s="261"/>
      <c r="F172" s="255" t="str">
        <f t="shared" si="2"/>
        <v/>
      </c>
      <c r="G172" s="257"/>
      <c r="H172" s="259"/>
      <c r="I172" s="259"/>
      <c r="J172" s="257"/>
    </row>
    <row r="173" spans="1:10" ht="24" customHeight="1">
      <c r="A173" s="255">
        <v>166</v>
      </c>
      <c r="B173" s="257"/>
      <c r="C173" s="259"/>
      <c r="D173" s="259"/>
      <c r="E173" s="261"/>
      <c r="F173" s="255" t="str">
        <f t="shared" si="2"/>
        <v/>
      </c>
      <c r="G173" s="257"/>
      <c r="H173" s="259"/>
      <c r="I173" s="259"/>
      <c r="J173" s="257"/>
    </row>
    <row r="174" spans="1:10" ht="24" customHeight="1">
      <c r="A174" s="255">
        <v>167</v>
      </c>
      <c r="B174" s="257"/>
      <c r="C174" s="259"/>
      <c r="D174" s="259"/>
      <c r="E174" s="261"/>
      <c r="F174" s="255" t="str">
        <f t="shared" si="2"/>
        <v/>
      </c>
      <c r="G174" s="257"/>
      <c r="H174" s="259"/>
      <c r="I174" s="259"/>
      <c r="J174" s="257"/>
    </row>
    <row r="175" spans="1:10" ht="24" customHeight="1">
      <c r="A175" s="255">
        <v>168</v>
      </c>
      <c r="B175" s="257"/>
      <c r="C175" s="259"/>
      <c r="D175" s="259"/>
      <c r="E175" s="261"/>
      <c r="F175" s="255" t="str">
        <f t="shared" si="2"/>
        <v/>
      </c>
      <c r="G175" s="257"/>
      <c r="H175" s="259"/>
      <c r="I175" s="259"/>
      <c r="J175" s="257"/>
    </row>
    <row r="176" spans="1:10" ht="24" customHeight="1">
      <c r="A176" s="255">
        <v>169</v>
      </c>
      <c r="B176" s="257"/>
      <c r="C176" s="259"/>
      <c r="D176" s="259"/>
      <c r="E176" s="261"/>
      <c r="F176" s="255" t="str">
        <f t="shared" si="2"/>
        <v/>
      </c>
      <c r="G176" s="257"/>
      <c r="H176" s="259"/>
      <c r="I176" s="259"/>
      <c r="J176" s="257"/>
    </row>
    <row r="177" spans="1:10" ht="24" customHeight="1">
      <c r="A177" s="255">
        <v>170</v>
      </c>
      <c r="B177" s="257"/>
      <c r="C177" s="259"/>
      <c r="D177" s="259"/>
      <c r="E177" s="261"/>
      <c r="F177" s="255" t="str">
        <f t="shared" si="2"/>
        <v/>
      </c>
      <c r="G177" s="257"/>
      <c r="H177" s="259"/>
      <c r="I177" s="259"/>
      <c r="J177" s="257"/>
    </row>
    <row r="178" spans="1:10" ht="24" customHeight="1">
      <c r="A178" s="255">
        <v>171</v>
      </c>
      <c r="B178" s="257"/>
      <c r="C178" s="259"/>
      <c r="D178" s="259"/>
      <c r="E178" s="261"/>
      <c r="F178" s="255" t="str">
        <f t="shared" si="2"/>
        <v/>
      </c>
      <c r="G178" s="257"/>
      <c r="H178" s="259"/>
      <c r="I178" s="259"/>
      <c r="J178" s="257"/>
    </row>
    <row r="179" spans="1:10" ht="24" customHeight="1">
      <c r="A179" s="255">
        <v>172</v>
      </c>
      <c r="B179" s="257"/>
      <c r="C179" s="259"/>
      <c r="D179" s="259"/>
      <c r="E179" s="261"/>
      <c r="F179" s="255" t="str">
        <f t="shared" si="2"/>
        <v/>
      </c>
      <c r="G179" s="257"/>
      <c r="H179" s="259"/>
      <c r="I179" s="259"/>
      <c r="J179" s="257"/>
    </row>
    <row r="180" spans="1:10" ht="24" customHeight="1">
      <c r="A180" s="255">
        <v>173</v>
      </c>
      <c r="B180" s="257"/>
      <c r="C180" s="259"/>
      <c r="D180" s="259"/>
      <c r="E180" s="261"/>
      <c r="F180" s="255" t="str">
        <f t="shared" si="2"/>
        <v/>
      </c>
      <c r="G180" s="257"/>
      <c r="H180" s="259"/>
      <c r="I180" s="259"/>
      <c r="J180" s="257"/>
    </row>
    <row r="181" spans="1:10" ht="24" customHeight="1">
      <c r="A181" s="255">
        <v>174</v>
      </c>
      <c r="B181" s="257"/>
      <c r="C181" s="259"/>
      <c r="D181" s="259"/>
      <c r="E181" s="261"/>
      <c r="F181" s="255" t="str">
        <f t="shared" si="2"/>
        <v/>
      </c>
      <c r="G181" s="257"/>
      <c r="H181" s="259"/>
      <c r="I181" s="259"/>
      <c r="J181" s="257"/>
    </row>
    <row r="182" spans="1:10" ht="24" customHeight="1">
      <c r="A182" s="255">
        <v>175</v>
      </c>
      <c r="B182" s="257"/>
      <c r="C182" s="259"/>
      <c r="D182" s="259"/>
      <c r="E182" s="261"/>
      <c r="F182" s="255" t="str">
        <f t="shared" si="2"/>
        <v/>
      </c>
      <c r="G182" s="257"/>
      <c r="H182" s="259"/>
      <c r="I182" s="259"/>
      <c r="J182" s="257"/>
    </row>
    <row r="183" spans="1:10" ht="24" customHeight="1">
      <c r="A183" s="255">
        <v>176</v>
      </c>
      <c r="B183" s="257"/>
      <c r="C183" s="259"/>
      <c r="D183" s="259"/>
      <c r="E183" s="261"/>
      <c r="F183" s="255" t="str">
        <f t="shared" si="2"/>
        <v/>
      </c>
      <c r="G183" s="257"/>
      <c r="H183" s="259"/>
      <c r="I183" s="259"/>
      <c r="J183" s="257"/>
    </row>
    <row r="184" spans="1:10" ht="24" customHeight="1">
      <c r="A184" s="255">
        <v>177</v>
      </c>
      <c r="B184" s="257"/>
      <c r="C184" s="259"/>
      <c r="D184" s="259"/>
      <c r="E184" s="261"/>
      <c r="F184" s="255" t="str">
        <f t="shared" si="2"/>
        <v/>
      </c>
      <c r="G184" s="257"/>
      <c r="H184" s="259"/>
      <c r="I184" s="259"/>
      <c r="J184" s="257"/>
    </row>
    <row r="185" spans="1:10" ht="24" customHeight="1">
      <c r="A185" s="255">
        <v>178</v>
      </c>
      <c r="B185" s="257"/>
      <c r="C185" s="259"/>
      <c r="D185" s="259"/>
      <c r="E185" s="261"/>
      <c r="F185" s="255" t="str">
        <f t="shared" si="2"/>
        <v/>
      </c>
      <c r="G185" s="257"/>
      <c r="H185" s="259"/>
      <c r="I185" s="259"/>
      <c r="J185" s="257"/>
    </row>
    <row r="186" spans="1:10" ht="24" customHeight="1">
      <c r="A186" s="255">
        <v>179</v>
      </c>
      <c r="B186" s="257"/>
      <c r="C186" s="259"/>
      <c r="D186" s="259"/>
      <c r="E186" s="261"/>
      <c r="F186" s="255" t="str">
        <f t="shared" si="2"/>
        <v/>
      </c>
      <c r="G186" s="257"/>
      <c r="H186" s="259"/>
      <c r="I186" s="259"/>
      <c r="J186" s="257"/>
    </row>
    <row r="187" spans="1:10" ht="24" customHeight="1">
      <c r="A187" s="255">
        <v>180</v>
      </c>
      <c r="B187" s="257"/>
      <c r="C187" s="259"/>
      <c r="D187" s="259"/>
      <c r="E187" s="261"/>
      <c r="F187" s="255" t="str">
        <f t="shared" si="2"/>
        <v/>
      </c>
      <c r="G187" s="257"/>
      <c r="H187" s="259"/>
      <c r="I187" s="259"/>
      <c r="J187" s="257"/>
    </row>
    <row r="188" spans="1:10" ht="24" customHeight="1">
      <c r="A188" s="255">
        <v>181</v>
      </c>
      <c r="B188" s="257"/>
      <c r="C188" s="259"/>
      <c r="D188" s="259"/>
      <c r="E188" s="261"/>
      <c r="F188" s="255" t="str">
        <f t="shared" si="2"/>
        <v/>
      </c>
      <c r="G188" s="257"/>
      <c r="H188" s="259"/>
      <c r="I188" s="259"/>
      <c r="J188" s="257"/>
    </row>
    <row r="189" spans="1:10" ht="24" customHeight="1">
      <c r="A189" s="255">
        <v>182</v>
      </c>
      <c r="B189" s="257"/>
      <c r="C189" s="259"/>
      <c r="D189" s="259"/>
      <c r="E189" s="261"/>
      <c r="F189" s="255" t="str">
        <f t="shared" si="2"/>
        <v/>
      </c>
      <c r="G189" s="257"/>
      <c r="H189" s="259"/>
      <c r="I189" s="259"/>
      <c r="J189" s="257"/>
    </row>
    <row r="190" spans="1:10" ht="24" customHeight="1">
      <c r="A190" s="255">
        <v>183</v>
      </c>
      <c r="B190" s="257"/>
      <c r="C190" s="259"/>
      <c r="D190" s="259"/>
      <c r="E190" s="261"/>
      <c r="F190" s="255" t="str">
        <f t="shared" si="2"/>
        <v/>
      </c>
      <c r="G190" s="257"/>
      <c r="H190" s="259"/>
      <c r="I190" s="259"/>
      <c r="J190" s="257"/>
    </row>
    <row r="191" spans="1:10" ht="24" customHeight="1">
      <c r="A191" s="255">
        <v>184</v>
      </c>
      <c r="B191" s="257"/>
      <c r="C191" s="259"/>
      <c r="D191" s="259"/>
      <c r="E191" s="261"/>
      <c r="F191" s="255" t="str">
        <f t="shared" si="2"/>
        <v/>
      </c>
      <c r="G191" s="257"/>
      <c r="H191" s="259"/>
      <c r="I191" s="259"/>
      <c r="J191" s="257"/>
    </row>
    <row r="192" spans="1:10" ht="24" customHeight="1">
      <c r="A192" s="255">
        <v>185</v>
      </c>
      <c r="B192" s="257"/>
      <c r="C192" s="259"/>
      <c r="D192" s="259"/>
      <c r="E192" s="261"/>
      <c r="F192" s="255" t="str">
        <f t="shared" si="2"/>
        <v/>
      </c>
      <c r="G192" s="257"/>
      <c r="H192" s="259"/>
      <c r="I192" s="259"/>
      <c r="J192" s="257"/>
    </row>
    <row r="193" spans="1:10" ht="24" customHeight="1">
      <c r="A193" s="255">
        <v>186</v>
      </c>
      <c r="B193" s="257"/>
      <c r="C193" s="259"/>
      <c r="D193" s="259"/>
      <c r="E193" s="261"/>
      <c r="F193" s="255" t="str">
        <f t="shared" si="2"/>
        <v/>
      </c>
      <c r="G193" s="257"/>
      <c r="H193" s="259"/>
      <c r="I193" s="259"/>
      <c r="J193" s="257"/>
    </row>
    <row r="194" spans="1:10" ht="24" customHeight="1">
      <c r="A194" s="255">
        <v>187</v>
      </c>
      <c r="B194" s="257"/>
      <c r="C194" s="259"/>
      <c r="D194" s="259"/>
      <c r="E194" s="261"/>
      <c r="F194" s="255" t="str">
        <f t="shared" si="2"/>
        <v/>
      </c>
      <c r="G194" s="257"/>
      <c r="H194" s="259"/>
      <c r="I194" s="259"/>
      <c r="J194" s="257"/>
    </row>
    <row r="195" spans="1:10" ht="24" customHeight="1">
      <c r="A195" s="255">
        <v>188</v>
      </c>
      <c r="B195" s="257"/>
      <c r="C195" s="259"/>
      <c r="D195" s="259"/>
      <c r="E195" s="261"/>
      <c r="F195" s="255" t="str">
        <f t="shared" si="2"/>
        <v/>
      </c>
      <c r="G195" s="257"/>
      <c r="H195" s="259"/>
      <c r="I195" s="259"/>
      <c r="J195" s="257"/>
    </row>
    <row r="196" spans="1:10" ht="24" customHeight="1">
      <c r="A196" s="255">
        <v>189</v>
      </c>
      <c r="B196" s="257"/>
      <c r="C196" s="259"/>
      <c r="D196" s="259"/>
      <c r="E196" s="261"/>
      <c r="F196" s="255" t="str">
        <f t="shared" si="2"/>
        <v/>
      </c>
      <c r="G196" s="257"/>
      <c r="H196" s="259"/>
      <c r="I196" s="259"/>
      <c r="J196" s="257"/>
    </row>
    <row r="197" spans="1:10" ht="24" customHeight="1">
      <c r="A197" s="255">
        <v>190</v>
      </c>
      <c r="B197" s="257"/>
      <c r="C197" s="259"/>
      <c r="D197" s="259"/>
      <c r="E197" s="261"/>
      <c r="F197" s="255" t="str">
        <f t="shared" si="2"/>
        <v/>
      </c>
      <c r="G197" s="257"/>
      <c r="H197" s="259"/>
      <c r="I197" s="259"/>
      <c r="J197" s="257"/>
    </row>
    <row r="198" spans="1:10" ht="24" customHeight="1">
      <c r="A198" s="255">
        <v>191</v>
      </c>
      <c r="B198" s="257"/>
      <c r="C198" s="259"/>
      <c r="D198" s="259"/>
      <c r="E198" s="261"/>
      <c r="F198" s="255" t="str">
        <f t="shared" si="2"/>
        <v/>
      </c>
      <c r="G198" s="257"/>
      <c r="H198" s="259"/>
      <c r="I198" s="259"/>
      <c r="J198" s="257"/>
    </row>
    <row r="199" spans="1:10" ht="24" customHeight="1">
      <c r="A199" s="255">
        <v>192</v>
      </c>
      <c r="B199" s="257"/>
      <c r="C199" s="259"/>
      <c r="D199" s="259"/>
      <c r="E199" s="261"/>
      <c r="F199" s="255" t="str">
        <f t="shared" si="2"/>
        <v/>
      </c>
      <c r="G199" s="257"/>
      <c r="H199" s="259"/>
      <c r="I199" s="259"/>
      <c r="J199" s="257"/>
    </row>
    <row r="200" spans="1:10" ht="24" customHeight="1">
      <c r="A200" s="255">
        <v>193</v>
      </c>
      <c r="B200" s="257"/>
      <c r="C200" s="259"/>
      <c r="D200" s="259"/>
      <c r="E200" s="261"/>
      <c r="F200" s="255" t="str">
        <f t="shared" ref="F200:F207" si="3">IF(E200="","",DATEDIF(E200,$G$4,"Y"))</f>
        <v/>
      </c>
      <c r="G200" s="257"/>
      <c r="H200" s="259"/>
      <c r="I200" s="259"/>
      <c r="J200" s="257"/>
    </row>
    <row r="201" spans="1:10" ht="24" customHeight="1">
      <c r="A201" s="255">
        <v>194</v>
      </c>
      <c r="B201" s="257"/>
      <c r="C201" s="259"/>
      <c r="D201" s="259"/>
      <c r="E201" s="261"/>
      <c r="F201" s="255" t="str">
        <f t="shared" si="3"/>
        <v/>
      </c>
      <c r="G201" s="257"/>
      <c r="H201" s="259"/>
      <c r="I201" s="259"/>
      <c r="J201" s="257"/>
    </row>
    <row r="202" spans="1:10" ht="24" customHeight="1">
      <c r="A202" s="255">
        <v>195</v>
      </c>
      <c r="B202" s="257"/>
      <c r="C202" s="259"/>
      <c r="D202" s="259"/>
      <c r="E202" s="261"/>
      <c r="F202" s="255" t="str">
        <f t="shared" si="3"/>
        <v/>
      </c>
      <c r="G202" s="257"/>
      <c r="H202" s="259"/>
      <c r="I202" s="259"/>
      <c r="J202" s="257"/>
    </row>
    <row r="203" spans="1:10" ht="24" customHeight="1">
      <c r="A203" s="255">
        <v>196</v>
      </c>
      <c r="B203" s="257"/>
      <c r="C203" s="259"/>
      <c r="D203" s="259"/>
      <c r="E203" s="261"/>
      <c r="F203" s="255" t="str">
        <f t="shared" si="3"/>
        <v/>
      </c>
      <c r="G203" s="257"/>
      <c r="H203" s="259"/>
      <c r="I203" s="259"/>
      <c r="J203" s="257"/>
    </row>
    <row r="204" spans="1:10" ht="24" customHeight="1">
      <c r="A204" s="255">
        <v>197</v>
      </c>
      <c r="B204" s="257"/>
      <c r="C204" s="259"/>
      <c r="D204" s="259"/>
      <c r="E204" s="261"/>
      <c r="F204" s="255" t="str">
        <f t="shared" si="3"/>
        <v/>
      </c>
      <c r="G204" s="257"/>
      <c r="H204" s="259"/>
      <c r="I204" s="259"/>
      <c r="J204" s="257"/>
    </row>
    <row r="205" spans="1:10" ht="24" customHeight="1">
      <c r="A205" s="255">
        <v>198</v>
      </c>
      <c r="B205" s="257"/>
      <c r="C205" s="259"/>
      <c r="D205" s="259"/>
      <c r="E205" s="261"/>
      <c r="F205" s="255" t="str">
        <f t="shared" si="3"/>
        <v/>
      </c>
      <c r="G205" s="257"/>
      <c r="H205" s="259"/>
      <c r="I205" s="259"/>
      <c r="J205" s="257"/>
    </row>
    <row r="206" spans="1:10" ht="24" customHeight="1">
      <c r="A206" s="255">
        <v>199</v>
      </c>
      <c r="B206" s="257"/>
      <c r="C206" s="259"/>
      <c r="D206" s="259"/>
      <c r="E206" s="261"/>
      <c r="F206" s="255" t="str">
        <f t="shared" si="3"/>
        <v/>
      </c>
      <c r="G206" s="257"/>
      <c r="H206" s="259"/>
      <c r="I206" s="259"/>
      <c r="J206" s="257"/>
    </row>
    <row r="207" spans="1:10" ht="24" customHeight="1">
      <c r="A207" s="255">
        <v>200</v>
      </c>
      <c r="B207" s="257"/>
      <c r="C207" s="259"/>
      <c r="D207" s="259"/>
      <c r="E207" s="261"/>
      <c r="F207" s="255" t="str">
        <f t="shared" si="3"/>
        <v/>
      </c>
      <c r="G207" s="257"/>
      <c r="H207" s="259"/>
      <c r="I207" s="259"/>
      <c r="J207" s="257"/>
    </row>
    <row r="208" spans="1:10" ht="24" customHeight="1">
      <c r="A208" s="255" t="s">
        <v>175</v>
      </c>
      <c r="B208" s="255"/>
      <c r="C208" s="260">
        <f>COUNTA(C8:C207)</f>
        <v>0</v>
      </c>
      <c r="D208" s="260">
        <f>COUNTA(D8:D207)</f>
        <v>0</v>
      </c>
    </row>
  </sheetData>
  <mergeCells count="12">
    <mergeCell ref="A1:H1"/>
    <mergeCell ref="C3:F3"/>
    <mergeCell ref="C6:D6"/>
    <mergeCell ref="A208:B208"/>
    <mergeCell ref="A6:A7"/>
    <mergeCell ref="B6:B7"/>
    <mergeCell ref="E6:E7"/>
    <mergeCell ref="F6:F7"/>
    <mergeCell ref="G6:G7"/>
    <mergeCell ref="H6:H7"/>
    <mergeCell ref="I6:I7"/>
    <mergeCell ref="J6:J7"/>
  </mergeCells>
  <phoneticPr fontId="1" type="Hiragana"/>
  <dataValidations count="2">
    <dataValidation type="list" allowBlank="1" showDropDown="0" showInputMessage="1" showErrorMessage="1" sqref="C8:D207">
      <formula1>$L$1</formula1>
    </dataValidation>
    <dataValidation type="list" allowBlank="1" showDropDown="0" showInputMessage="1" showErrorMessage="1" sqref="I8:I207">
      <formula1>"○"</formula1>
    </dataValidation>
  </dataValidations>
  <printOptions horizontalCentered="1"/>
  <pageMargins left="0.30629921259842519" right="0.30629921259842519" top="0.39370078740157477" bottom="0.39370078740157477" header="0.3" footer="0.3"/>
  <pageSetup paperSize="9" scale="89" fitToWidth="1" fitToHeight="0" orientation="portrait" usePrinterDefaults="1" r:id="rId1"/>
  <rowBreaks count="7" manualBreakCount="7">
    <brk id="32" max="7" man="1"/>
    <brk id="57" max="7" man="1"/>
    <brk id="82" max="7" man="1"/>
    <brk id="107" max="7" man="1"/>
    <brk id="132" max="7" man="1"/>
    <brk id="157" max="7" man="1"/>
    <brk id="18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N36"/>
  <sheetViews>
    <sheetView workbookViewId="0">
      <selection activeCell="C3" sqref="C3"/>
    </sheetView>
  </sheetViews>
  <sheetFormatPr defaultRowHeight="16.2"/>
  <cols>
    <col min="1" max="1" width="6.69921875" style="9" customWidth="1"/>
    <col min="2" max="2" width="18.69921875" style="9" customWidth="1"/>
    <col min="3" max="3" width="10.69921875" style="9" customWidth="1"/>
    <col min="4" max="4" width="18.69921875" style="9" customWidth="1"/>
    <col min="5" max="5" width="10.69921875" style="9" customWidth="1"/>
    <col min="6" max="6" width="18.69921875" style="9" customWidth="1"/>
    <col min="7" max="7" width="10.69921875" style="9" customWidth="1"/>
    <col min="8" max="8" width="18.69921875" style="9" customWidth="1"/>
    <col min="9" max="9" width="10.69921875" style="9" customWidth="1"/>
    <col min="10" max="10" width="18.69921875" style="9" customWidth="1"/>
    <col min="11" max="11" width="10.69921875" style="9" customWidth="1"/>
    <col min="12" max="12" width="2.69921875" style="9" customWidth="1"/>
    <col min="13" max="16384" width="8.796875" style="9" customWidth="1"/>
  </cols>
  <sheetData>
    <row r="1" spans="1:14" ht="24" customHeight="1">
      <c r="A1" s="10" t="s">
        <v>160</v>
      </c>
      <c r="H1" s="16">
        <f>はじめに入力しましょう!C7</f>
        <v>0</v>
      </c>
      <c r="I1" s="16"/>
      <c r="J1" s="16"/>
      <c r="K1" s="16"/>
    </row>
    <row r="2" spans="1:14" ht="24" customHeight="1">
      <c r="A2" s="11" t="s">
        <v>22</v>
      </c>
      <c r="B2" s="12" t="s">
        <v>144</v>
      </c>
      <c r="C2" s="12"/>
      <c r="D2" s="12" t="s">
        <v>147</v>
      </c>
      <c r="E2" s="12"/>
      <c r="F2" s="12" t="s">
        <v>145</v>
      </c>
      <c r="G2" s="12"/>
      <c r="H2" s="12" t="s">
        <v>103</v>
      </c>
      <c r="I2" s="12"/>
      <c r="J2" s="12" t="s">
        <v>149</v>
      </c>
      <c r="K2" s="12"/>
      <c r="L2" s="18"/>
      <c r="M2" s="11" t="s">
        <v>157</v>
      </c>
      <c r="N2" s="11"/>
    </row>
    <row r="3" spans="1:14">
      <c r="A3" s="12">
        <v>1</v>
      </c>
      <c r="B3" s="13" t="s">
        <v>34</v>
      </c>
      <c r="C3" s="15">
        <f>IF(B3="","",SUMIFS(会計簿!$K$3:$K$302,会計簿!$F$3:$F$302,$A$3,会計簿!$H$3:$H$302,$A3))</f>
        <v>0</v>
      </c>
      <c r="D3" s="13"/>
      <c r="E3" s="15" t="str">
        <f>IF(D3="","",SUMIFS(会計簿!$K$3:$K$302,会計簿!$F$3:$F$302,$A$4,会計簿!$H$3:$H$302,$A3))</f>
        <v/>
      </c>
      <c r="F3" s="13"/>
      <c r="G3" s="15" t="str">
        <f>IF(F3="","",SUMIFS(会計簿!$K$3:$K$302,会計簿!$F$3:$F$302,$A$5,会計簿!$H$3:$H$302,$A3))</f>
        <v/>
      </c>
      <c r="H3" s="13"/>
      <c r="I3" s="15" t="str">
        <f>IF(H3="","",SUMIFS(会計簿!$K$3:$K$302,会計簿!$F$3:$F$302,$A$6,会計簿!$H$3:$H$302,$A3))</f>
        <v/>
      </c>
      <c r="J3" s="13" t="s">
        <v>161</v>
      </c>
      <c r="K3" s="15">
        <f>IF(J3="","",SUMIFS(会計簿!$K$3:$K$302,会計簿!$F$3:$F$302,$A$7,会計簿!$H$3:$H$302,$A3))</f>
        <v>0</v>
      </c>
      <c r="L3" s="19"/>
      <c r="M3" s="21">
        <f>C13+E13+G13+I13+K13</f>
        <v>0</v>
      </c>
      <c r="N3" s="21"/>
    </row>
    <row r="4" spans="1:14">
      <c r="A4" s="12">
        <v>2</v>
      </c>
      <c r="B4" s="13"/>
      <c r="C4" s="15" t="str">
        <f>IF(B4="","",SUMIFS(会計簿!$K$3:$K$302,会計簿!$F$3:$F$302,$A$3,会計簿!$H$3:$H$302,$A4))</f>
        <v/>
      </c>
      <c r="D4" s="13"/>
      <c r="E4" s="15" t="str">
        <f>IF(D4="","",SUMIFS(会計簿!$K$3:$K$302,会計簿!$F$3:$F$302,$A$4,会計簿!$H$3:$H$302,$A4))</f>
        <v/>
      </c>
      <c r="F4" s="13"/>
      <c r="G4" s="15" t="str">
        <f>IF(F4="","",SUMIFS(会計簿!$K$3:$K$302,会計簿!$F$3:$F$302,$A$5,会計簿!$H$3:$H$302,$A4))</f>
        <v/>
      </c>
      <c r="H4" s="13"/>
      <c r="I4" s="15" t="str">
        <f>IF(H4="","",SUMIFS(会計簿!$K$3:$K$302,会計簿!$F$3:$F$302,$A$6,会計簿!$H$3:$H$302,$A4))</f>
        <v/>
      </c>
      <c r="J4" s="17"/>
      <c r="K4" s="15" t="str">
        <f>IF(J4="","",SUMIFS(会計簿!$K$3:$K$302,会計簿!$F$3:$F$302,$A$7,会計簿!$H$3:$H$302,$A4))</f>
        <v/>
      </c>
      <c r="L4" s="19"/>
      <c r="M4" s="21"/>
      <c r="N4" s="21"/>
    </row>
    <row r="5" spans="1:14">
      <c r="A5" s="12">
        <v>3</v>
      </c>
      <c r="B5" s="13"/>
      <c r="C5" s="15" t="str">
        <f>IF(B5="","",SUMIFS(会計簿!$K$3:$K$302,会計簿!$F$3:$F$302,$A$3,会計簿!$H$3:$H$302,$A5))</f>
        <v/>
      </c>
      <c r="D5" s="13"/>
      <c r="E5" s="15" t="str">
        <f>IF(D5="","",SUMIFS(会計簿!$K$3:$K$302,会計簿!$F$3:$F$302,$A$4,会計簿!$H$3:$H$302,$A5))</f>
        <v/>
      </c>
      <c r="F5" s="13"/>
      <c r="G5" s="15" t="str">
        <f>IF(F5="","",SUMIFS(会計簿!$K$3:$K$302,会計簿!$F$3:$F$302,$A$5,会計簿!$H$3:$H$302,$A5))</f>
        <v/>
      </c>
      <c r="H5" s="13"/>
      <c r="I5" s="15" t="str">
        <f>IF(H5="","",SUMIFS(会計簿!$K$3:$K$302,会計簿!$F$3:$F$302,$A$6,会計簿!$H$3:$H$302,$A5))</f>
        <v/>
      </c>
      <c r="J5" s="17"/>
      <c r="K5" s="15" t="str">
        <f>IF(J5="","",SUMIFS(会計簿!$K$3:$K$302,会計簿!$F$3:$F$302,$A$7,会計簿!$H$3:$H$302,$A5))</f>
        <v/>
      </c>
      <c r="L5" s="20"/>
    </row>
    <row r="6" spans="1:14">
      <c r="A6" s="12">
        <v>4</v>
      </c>
      <c r="B6" s="13"/>
      <c r="C6" s="15" t="str">
        <f>IF(B6="","",SUMIFS(会計簿!$K$3:$K$302,会計簿!$F$3:$F$302,$A$3,会計簿!$H$3:$H$302,$A6))</f>
        <v/>
      </c>
      <c r="D6" s="13"/>
      <c r="E6" s="15" t="str">
        <f>IF(D6="","",SUMIFS(会計簿!$K$3:$K$302,会計簿!$F$3:$F$302,$A$4,会計簿!$H$3:$H$302,$A6))</f>
        <v/>
      </c>
      <c r="F6" s="13"/>
      <c r="G6" s="15" t="str">
        <f>IF(F6="","",SUMIFS(会計簿!$K$3:$K$302,会計簿!$F$3:$F$302,$A$5,会計簿!$H$3:$H$302,$A6))</f>
        <v/>
      </c>
      <c r="H6" s="13"/>
      <c r="I6" s="15" t="str">
        <f>IF(H6="","",SUMIFS(会計簿!$K$3:$K$302,会計簿!$F$3:$F$302,$A$6,会計簿!$H$3:$H$302,$A6))</f>
        <v/>
      </c>
      <c r="J6" s="17"/>
      <c r="K6" s="15" t="str">
        <f>IF(J6="","",SUMIFS(会計簿!$K$3:$K$302,会計簿!$F$3:$F$302,$A$7,会計簿!$H$3:$H$302,$A6))</f>
        <v/>
      </c>
      <c r="L6" s="20"/>
    </row>
    <row r="7" spans="1:14">
      <c r="A7" s="12">
        <v>5</v>
      </c>
      <c r="B7" s="13"/>
      <c r="C7" s="15" t="str">
        <f>IF(B7="","",SUMIFS(会計簿!$K$3:$K$302,会計簿!$F$3:$F$302,$A$3,会計簿!$H$3:$H$302,$A7))</f>
        <v/>
      </c>
      <c r="D7" s="13"/>
      <c r="E7" s="15" t="str">
        <f>IF(D7="","",SUMIFS(会計簿!$K$3:$K$302,会計簿!$F$3:$F$302,$A$4,会計簿!$H$3:$H$302,$A7))</f>
        <v/>
      </c>
      <c r="F7" s="13"/>
      <c r="G7" s="15" t="str">
        <f>IF(F7="","",SUMIFS(会計簿!$K$3:$K$302,会計簿!$F$3:$F$302,$A$5,会計簿!$H$3:$H$302,$A7))</f>
        <v/>
      </c>
      <c r="H7" s="13"/>
      <c r="I7" s="15" t="str">
        <f>IF(H7="","",SUMIFS(会計簿!$K$3:$K$302,会計簿!$F$3:$F$302,$A$6,会計簿!$H$3:$H$302,$A7))</f>
        <v/>
      </c>
      <c r="J7" s="17"/>
      <c r="K7" s="15" t="str">
        <f>IF(J7="","",SUMIFS(会計簿!$K$3:$K$302,会計簿!$F$3:$F$302,$A$7,会計簿!$H$3:$H$302,$A7))</f>
        <v/>
      </c>
      <c r="L7" s="20"/>
    </row>
    <row r="8" spans="1:14">
      <c r="A8" s="12">
        <v>6</v>
      </c>
      <c r="B8" s="13"/>
      <c r="C8" s="15" t="str">
        <f>IF(B8="","",SUMIFS(会計簿!$K$3:$K$302,会計簿!$F$3:$F$302,$A$3,会計簿!$H$3:$H$302,$A8))</f>
        <v/>
      </c>
      <c r="D8" s="13"/>
      <c r="E8" s="15" t="str">
        <f>IF(D8="","",SUMIFS(会計簿!$K$3:$K$302,会計簿!$F$3:$F$302,$A$4,会計簿!$H$3:$H$302,$A8))</f>
        <v/>
      </c>
      <c r="F8" s="13"/>
      <c r="G8" s="15" t="str">
        <f>IF(F8="","",SUMIFS(会計簿!$K$3:$K$302,会計簿!$F$3:$F$302,$A$5,会計簿!$H$3:$H$302,$A8))</f>
        <v/>
      </c>
      <c r="H8" s="13"/>
      <c r="I8" s="15" t="str">
        <f>IF(H8="","",SUMIFS(会計簿!$K$3:$K$302,会計簿!$F$3:$F$302,$A$6,会計簿!$H$3:$H$302,$A8))</f>
        <v/>
      </c>
      <c r="J8" s="17"/>
      <c r="K8" s="15" t="str">
        <f>IF(J8="","",SUMIFS(会計簿!$K$3:$K$302,会計簿!$F$3:$F$302,$A$7,会計簿!$H$3:$H$302,$A8))</f>
        <v/>
      </c>
      <c r="L8" s="20"/>
    </row>
    <row r="9" spans="1:14">
      <c r="A9" s="12">
        <v>7</v>
      </c>
      <c r="B9" s="13"/>
      <c r="C9" s="15" t="str">
        <f>IF(B9="","",SUMIFS(会計簿!$K$3:$K$302,会計簿!$F$3:$F$302,$A$3,会計簿!$H$3:$H$302,$A9))</f>
        <v/>
      </c>
      <c r="D9" s="13"/>
      <c r="E9" s="15" t="str">
        <f>IF(D9="","",SUMIFS(会計簿!$K$3:$K$302,会計簿!$F$3:$F$302,$A$4,会計簿!$H$3:$H$302,$A9))</f>
        <v/>
      </c>
      <c r="F9" s="13"/>
      <c r="G9" s="15" t="str">
        <f>IF(F9="","",SUMIFS(会計簿!$K$3:$K$302,会計簿!$F$3:$F$302,$A$5,会計簿!$H$3:$H$302,$A9))</f>
        <v/>
      </c>
      <c r="H9" s="13"/>
      <c r="I9" s="15" t="str">
        <f>IF(H9="","",SUMIFS(会計簿!$K$3:$K$302,会計簿!$F$3:$F$302,$A$6,会計簿!$H$3:$H$302,$A9))</f>
        <v/>
      </c>
      <c r="J9" s="17"/>
      <c r="K9" s="15" t="str">
        <f>IF(J9="","",SUMIFS(会計簿!$K$3:$K$302,会計簿!$F$3:$F$302,$A$7,会計簿!$H$3:$H$302,$A9))</f>
        <v/>
      </c>
      <c r="L9" s="20"/>
    </row>
    <row r="10" spans="1:14">
      <c r="A10" s="12">
        <v>8</v>
      </c>
      <c r="B10" s="13"/>
      <c r="C10" s="15" t="str">
        <f>IF(B10="","",SUMIFS(会計簿!$K$3:$K$302,会計簿!$F$3:$F$302,$A$3,会計簿!$H$3:$H$302,$A10))</f>
        <v/>
      </c>
      <c r="D10" s="13"/>
      <c r="E10" s="15" t="str">
        <f>IF(D10="","",SUMIFS(会計簿!$K$3:$K$302,会計簿!$F$3:$F$302,$A$4,会計簿!$H$3:$H$302,$A10))</f>
        <v/>
      </c>
      <c r="F10" s="13"/>
      <c r="G10" s="15" t="str">
        <f>IF(F10="","",SUMIFS(会計簿!$K$3:$K$302,会計簿!$F$3:$F$302,$A$5,会計簿!$H$3:$H$302,$A10))</f>
        <v/>
      </c>
      <c r="H10" s="13"/>
      <c r="I10" s="15" t="str">
        <f>IF(H10="","",SUMIFS(会計簿!$K$3:$K$302,会計簿!$F$3:$F$302,$A$6,会計簿!$H$3:$H$302,$A10))</f>
        <v/>
      </c>
      <c r="J10" s="17"/>
      <c r="K10" s="15" t="str">
        <f>IF(J10="","",SUMIFS(会計簿!$K$3:$K$302,会計簿!$F$3:$F$302,$A$7,会計簿!$H$3:$H$302,$A10))</f>
        <v/>
      </c>
      <c r="L10" s="20"/>
    </row>
    <row r="11" spans="1:14">
      <c r="A11" s="12">
        <v>9</v>
      </c>
      <c r="B11" s="13"/>
      <c r="C11" s="15" t="str">
        <f>IF(B11="","",SUMIFS(会計簿!$K$3:$K$302,会計簿!$F$3:$F$302,$A$3,会計簿!$H$3:$H$302,$A11))</f>
        <v/>
      </c>
      <c r="D11" s="13"/>
      <c r="E11" s="15" t="str">
        <f>IF(D11="","",SUMIFS(会計簿!$K$3:$K$302,会計簿!$F$3:$F$302,$A$4,会計簿!$H$3:$H$302,$A11))</f>
        <v/>
      </c>
      <c r="F11" s="13"/>
      <c r="G11" s="15" t="str">
        <f>IF(F11="","",SUMIFS(会計簿!$K$3:$K$302,会計簿!$F$3:$F$302,$A$5,会計簿!$H$3:$H$302,$A11))</f>
        <v/>
      </c>
      <c r="H11" s="13"/>
      <c r="I11" s="15" t="str">
        <f>IF(H11="","",SUMIFS(会計簿!$K$3:$K$302,会計簿!$F$3:$F$302,$A$6,会計簿!$H$3:$H$302,$A11))</f>
        <v/>
      </c>
      <c r="J11" s="17"/>
      <c r="K11" s="15" t="str">
        <f>IF(J11="","",SUMIFS(会計簿!$K$3:$K$302,会計簿!$F$3:$F$302,$A$7,会計簿!$H$3:$H$302,$A11))</f>
        <v/>
      </c>
      <c r="L11" s="20"/>
    </row>
    <row r="12" spans="1:14">
      <c r="A12" s="12">
        <v>10</v>
      </c>
      <c r="B12" s="13"/>
      <c r="C12" s="15" t="str">
        <f>IF(B12="","",SUMIFS(会計簿!$K$3:$K$302,会計簿!$F$3:$F$302,$A$3,会計簿!$H$3:$H$302,$A12))</f>
        <v/>
      </c>
      <c r="D12" s="13"/>
      <c r="E12" s="15" t="str">
        <f>IF(D12="","",SUMIFS(会計簿!$K$3:$K$302,会計簿!$F$3:$F$302,$A$4,会計簿!$H$3:$H$302,$A12))</f>
        <v/>
      </c>
      <c r="F12" s="13"/>
      <c r="G12" s="15" t="str">
        <f>IF(F12="","",SUMIFS(会計簿!$K$3:$K$302,会計簿!$F$3:$F$302,$A$5,会計簿!$H$3:$H$302,$A12))</f>
        <v/>
      </c>
      <c r="H12" s="13"/>
      <c r="I12" s="15" t="str">
        <f>IF(H12="","",SUMIFS(会計簿!$K$3:$K$302,会計簿!$F$3:$F$302,$A$6,会計簿!$H$3:$H$302,$A12))</f>
        <v/>
      </c>
      <c r="J12" s="17"/>
      <c r="K12" s="15" t="str">
        <f>IF(J12="","",SUMIFS(会計簿!$K$3:$K$302,会計簿!$F$3:$F$302,$A$7,会計簿!$H$3:$H$302,$A12))</f>
        <v/>
      </c>
      <c r="L12" s="20"/>
    </row>
    <row r="13" spans="1:14">
      <c r="A13" s="12" t="s">
        <v>152</v>
      </c>
      <c r="B13" s="14"/>
      <c r="C13" s="15">
        <f>SUM(C3:C12)</f>
        <v>0</v>
      </c>
      <c r="D13" s="14"/>
      <c r="E13" s="15">
        <f>SUM(E3:E12)</f>
        <v>0</v>
      </c>
      <c r="F13" s="14"/>
      <c r="G13" s="15">
        <f>SUM(G3:G12)</f>
        <v>0</v>
      </c>
      <c r="H13" s="14"/>
      <c r="I13" s="15">
        <f>SUM(I3:I12)</f>
        <v>0</v>
      </c>
      <c r="J13" s="14"/>
      <c r="K13" s="15">
        <f>SUM(K3:K12)</f>
        <v>0</v>
      </c>
      <c r="L13" s="20"/>
    </row>
    <row r="14" spans="1:14" ht="9" customHeight="1"/>
    <row r="15" spans="1:14" ht="24" customHeight="1">
      <c r="A15" s="11" t="s">
        <v>25</v>
      </c>
      <c r="B15" s="12" t="s">
        <v>153</v>
      </c>
      <c r="C15" s="12"/>
      <c r="D15" s="12" t="s">
        <v>83</v>
      </c>
      <c r="E15" s="12"/>
      <c r="F15" s="12" t="s">
        <v>154</v>
      </c>
      <c r="G15" s="12"/>
      <c r="H15" s="12" t="s">
        <v>23</v>
      </c>
      <c r="I15" s="12"/>
      <c r="J15" s="12" t="s">
        <v>156</v>
      </c>
      <c r="K15" s="12"/>
      <c r="L15" s="18"/>
      <c r="M15" s="11" t="s">
        <v>158</v>
      </c>
      <c r="N15" s="11"/>
    </row>
    <row r="16" spans="1:14">
      <c r="A16" s="12">
        <v>1</v>
      </c>
      <c r="B16" s="13"/>
      <c r="C16" s="15" t="str">
        <f>IF(B16="","",SUMIFS(会計簿!$L$3:$L$302,会計簿!$F$3:$F$302,$A$16,会計簿!$H$3:$H$302,$A16))</f>
        <v/>
      </c>
      <c r="D16" s="13"/>
      <c r="E16" s="15" t="str">
        <f>IF(D16="","",SUMIFS(会計簿!$L$3:$L$302,会計簿!$F$3:$F$302,$A$17,会計簿!$H$3:$H$302,$A16))</f>
        <v/>
      </c>
      <c r="F16" s="13"/>
      <c r="G16" s="15" t="str">
        <f>IF(F16="","",SUMIFS(会計簿!$L$3:$L$302,会計簿!$F$3:$F$302,$A$18,会計簿!$H$3:$H$302,$A16))</f>
        <v/>
      </c>
      <c r="H16" s="13"/>
      <c r="I16" s="15" t="str">
        <f>IF(H16="","",SUMIFS(会計簿!$L$3:$L$302,会計簿!$F$3:$F$302,$A$19,会計簿!$H$3:$H$302,$A16))</f>
        <v/>
      </c>
      <c r="J16" s="13"/>
      <c r="K16" s="15" t="str">
        <f>IF(J16="","",SUMIFS(会計簿!$L$3:$L$302,会計簿!$F$3:$F$302,$A$20,会計簿!$H$3:$H$302,$A16))</f>
        <v/>
      </c>
      <c r="L16" s="19"/>
      <c r="M16" s="21">
        <f>C36+E36+G36+I36+K36</f>
        <v>0</v>
      </c>
      <c r="N16" s="21"/>
    </row>
    <row r="17" spans="1:14">
      <c r="A17" s="12">
        <v>2</v>
      </c>
      <c r="B17" s="13"/>
      <c r="C17" s="15" t="str">
        <f>IF(B17="","",SUMIFS(会計簿!$L$3:$L$302,会計簿!$F$3:$F$302,$A$16,会計簿!$H$3:$H$302,$A17))</f>
        <v/>
      </c>
      <c r="D17" s="13"/>
      <c r="E17" s="15" t="str">
        <f>IF(D17="","",SUMIFS(会計簿!$L$3:$L$302,会計簿!$F$3:$F$302,$A$17,会計簿!$H$3:$H$302,$A17))</f>
        <v/>
      </c>
      <c r="F17" s="13"/>
      <c r="G17" s="15" t="str">
        <f>IF(F17="","",SUMIFS(会計簿!$L$3:$L$302,会計簿!$F$3:$F$302,$A$18,会計簿!$H$3:$H$302,$A17))</f>
        <v/>
      </c>
      <c r="H17" s="13"/>
      <c r="I17" s="15" t="str">
        <f>IF(H17="","",SUMIFS(会計簿!$L$3:$L$302,会計簿!$F$3:$F$302,$A$19,会計簿!$H$3:$H$302,$A17))</f>
        <v/>
      </c>
      <c r="J17" s="13"/>
      <c r="K17" s="15" t="str">
        <f>IF(J17="","",SUMIFS(会計簿!$L$3:$L$302,会計簿!$F$3:$F$302,$A$20,会計簿!$H$3:$H$302,$A17))</f>
        <v/>
      </c>
      <c r="L17" s="19"/>
      <c r="M17" s="21"/>
      <c r="N17" s="21"/>
    </row>
    <row r="18" spans="1:14">
      <c r="A18" s="12">
        <v>3</v>
      </c>
      <c r="B18" s="13"/>
      <c r="C18" s="15" t="str">
        <f>IF(B18="","",SUMIFS(会計簿!$L$3:$L$302,会計簿!$F$3:$F$302,$A$16,会計簿!$H$3:$H$302,$A18))</f>
        <v/>
      </c>
      <c r="D18" s="13"/>
      <c r="E18" s="15" t="str">
        <f>IF(D18="","",SUMIFS(会計簿!$L$3:$L$302,会計簿!$F$3:$F$302,$A$17,会計簿!$H$3:$H$302,$A18))</f>
        <v/>
      </c>
      <c r="F18" s="13"/>
      <c r="G18" s="15" t="str">
        <f>IF(F18="","",SUMIFS(会計簿!$L$3:$L$302,会計簿!$F$3:$F$302,$A$18,会計簿!$H$3:$H$302,$A18))</f>
        <v/>
      </c>
      <c r="H18" s="13"/>
      <c r="I18" s="15" t="str">
        <f>IF(H18="","",SUMIFS(会計簿!$L$3:$L$302,会計簿!$F$3:$F$302,$A$19,会計簿!$H$3:$H$302,$A18))</f>
        <v/>
      </c>
      <c r="J18" s="13"/>
      <c r="K18" s="15" t="str">
        <f>IF(J18="","",SUMIFS(会計簿!$L$3:$L$302,会計簿!$F$3:$F$302,$A$20,会計簿!$H$3:$H$302,$A18))</f>
        <v/>
      </c>
      <c r="L18" s="20"/>
    </row>
    <row r="19" spans="1:14">
      <c r="A19" s="12">
        <v>4</v>
      </c>
      <c r="B19" s="13"/>
      <c r="C19" s="15" t="str">
        <f>IF(B19="","",SUMIFS(会計簿!$L$3:$L$302,会計簿!$F$3:$F$302,$A$16,会計簿!$H$3:$H$302,$A19))</f>
        <v/>
      </c>
      <c r="D19" s="13"/>
      <c r="E19" s="15" t="str">
        <f>IF(D19="","",SUMIFS(会計簿!$L$3:$L$302,会計簿!$F$3:$F$302,$A$17,会計簿!$H$3:$H$302,$A19))</f>
        <v/>
      </c>
      <c r="F19" s="13"/>
      <c r="G19" s="15" t="str">
        <f>IF(F19="","",SUMIFS(会計簿!$L$3:$L$302,会計簿!$F$3:$F$302,$A$18,会計簿!$H$3:$H$302,$A19))</f>
        <v/>
      </c>
      <c r="H19" s="13"/>
      <c r="I19" s="15" t="str">
        <f>IF(H19="","",SUMIFS(会計簿!$L$3:$L$302,会計簿!$F$3:$F$302,$A$19,会計簿!$H$3:$H$302,$A19))</f>
        <v/>
      </c>
      <c r="J19" s="13"/>
      <c r="K19" s="15" t="str">
        <f>IF(J19="","",SUMIFS(会計簿!$L$3:$L$302,会計簿!$F$3:$F$302,$A$20,会計簿!$H$3:$H$302,$A19))</f>
        <v/>
      </c>
      <c r="L19" s="20"/>
    </row>
    <row r="20" spans="1:14">
      <c r="A20" s="12">
        <v>5</v>
      </c>
      <c r="B20" s="13"/>
      <c r="C20" s="15" t="str">
        <f>IF(B20="","",SUMIFS(会計簿!$L$3:$L$302,会計簿!$F$3:$F$302,$A$16,会計簿!$H$3:$H$302,$A20))</f>
        <v/>
      </c>
      <c r="D20" s="13"/>
      <c r="E20" s="15" t="str">
        <f>IF(D20="","",SUMIFS(会計簿!$L$3:$L$302,会計簿!$F$3:$F$302,$A$17,会計簿!$H$3:$H$302,$A20))</f>
        <v/>
      </c>
      <c r="F20" s="13"/>
      <c r="G20" s="15" t="str">
        <f>IF(F20="","",SUMIFS(会計簿!$L$3:$L$302,会計簿!$F$3:$F$302,$A$18,会計簿!$H$3:$H$302,$A20))</f>
        <v/>
      </c>
      <c r="H20" s="13"/>
      <c r="I20" s="15" t="str">
        <f>IF(H20="","",SUMIFS(会計簿!$L$3:$L$302,会計簿!$F$3:$F$302,$A$19,会計簿!$H$3:$H$302,$A20))</f>
        <v/>
      </c>
      <c r="J20" s="13"/>
      <c r="K20" s="15" t="str">
        <f>IF(J20="","",SUMIFS(会計簿!$L$3:$L$302,会計簿!$F$3:$F$302,$A$20,会計簿!$H$3:$H$302,$A20))</f>
        <v/>
      </c>
      <c r="L20" s="20"/>
    </row>
    <row r="21" spans="1:14">
      <c r="A21" s="12">
        <v>6</v>
      </c>
      <c r="B21" s="13"/>
      <c r="C21" s="15" t="str">
        <f>IF(B21="","",SUMIFS(会計簿!$L$3:$L$302,会計簿!$F$3:$F$302,$A$16,会計簿!$H$3:$H$302,$A21))</f>
        <v/>
      </c>
      <c r="D21" s="13"/>
      <c r="E21" s="15" t="str">
        <f>IF(D21="","",SUMIFS(会計簿!$L$3:$L$302,会計簿!$F$3:$F$302,$A$17,会計簿!$H$3:$H$302,$A21))</f>
        <v/>
      </c>
      <c r="F21" s="13"/>
      <c r="G21" s="15" t="str">
        <f>IF(F21="","",SUMIFS(会計簿!$L$3:$L$302,会計簿!$F$3:$F$302,$A$18,会計簿!$H$3:$H$302,$A21))</f>
        <v/>
      </c>
      <c r="H21" s="13"/>
      <c r="I21" s="15" t="str">
        <f>IF(H21="","",SUMIFS(会計簿!$L$3:$L$302,会計簿!$F$3:$F$302,$A$19,会計簿!$H$3:$H$302,$A21))</f>
        <v/>
      </c>
      <c r="J21" s="13"/>
      <c r="K21" s="15" t="str">
        <f>IF(J21="","",SUMIFS(会計簿!$L$3:$L$302,会計簿!$F$3:$F$302,$A$20,会計簿!$H$3:$H$302,$A21))</f>
        <v/>
      </c>
      <c r="L21" s="20"/>
    </row>
    <row r="22" spans="1:14">
      <c r="A22" s="12">
        <v>7</v>
      </c>
      <c r="B22" s="13"/>
      <c r="C22" s="15" t="str">
        <f>IF(B22="","",SUMIFS(会計簿!$L$3:$L$302,会計簿!$F$3:$F$302,$A$16,会計簿!$H$3:$H$302,$A22))</f>
        <v/>
      </c>
      <c r="D22" s="13"/>
      <c r="E22" s="15" t="str">
        <f>IF(D22="","",SUMIFS(会計簿!$L$3:$L$302,会計簿!$F$3:$F$302,$A$17,会計簿!$H$3:$H$302,$A22))</f>
        <v/>
      </c>
      <c r="F22" s="13"/>
      <c r="G22" s="15" t="str">
        <f>IF(F22="","",SUMIFS(会計簿!$L$3:$L$302,会計簿!$F$3:$F$302,$A$18,会計簿!$H$3:$H$302,$A22))</f>
        <v/>
      </c>
      <c r="H22" s="13"/>
      <c r="I22" s="15" t="str">
        <f>IF(H22="","",SUMIFS(会計簿!$L$3:$L$302,会計簿!$F$3:$F$302,$A$19,会計簿!$H$3:$H$302,$A22))</f>
        <v/>
      </c>
      <c r="J22" s="13"/>
      <c r="K22" s="15" t="str">
        <f>IF(J22="","",SUMIFS(会計簿!$L$3:$L$302,会計簿!$F$3:$F$302,$A$20,会計簿!$H$3:$H$302,$A22))</f>
        <v/>
      </c>
      <c r="L22" s="20"/>
    </row>
    <row r="23" spans="1:14">
      <c r="A23" s="12">
        <v>8</v>
      </c>
      <c r="B23" s="13"/>
      <c r="C23" s="15" t="str">
        <f>IF(B23="","",SUMIFS(会計簿!$L$3:$L$302,会計簿!$F$3:$F$302,$A$16,会計簿!$H$3:$H$302,$A23))</f>
        <v/>
      </c>
      <c r="D23" s="13"/>
      <c r="E23" s="15" t="str">
        <f>IF(D23="","",SUMIFS(会計簿!$L$3:$L$302,会計簿!$F$3:$F$302,$A$17,会計簿!$H$3:$H$302,$A23))</f>
        <v/>
      </c>
      <c r="F23" s="13"/>
      <c r="G23" s="15" t="str">
        <f>IF(F23="","",SUMIFS(会計簿!$L$3:$L$302,会計簿!$F$3:$F$302,$A$18,会計簿!$H$3:$H$302,$A23))</f>
        <v/>
      </c>
      <c r="H23" s="13"/>
      <c r="I23" s="15" t="str">
        <f>IF(H23="","",SUMIFS(会計簿!$L$3:$L$302,会計簿!$F$3:$F$302,$A$19,会計簿!$H$3:$H$302,$A23))</f>
        <v/>
      </c>
      <c r="J23" s="13"/>
      <c r="K23" s="15" t="str">
        <f>IF(J23="","",SUMIFS(会計簿!$L$3:$L$302,会計簿!$F$3:$F$302,$A$20,会計簿!$H$3:$H$302,$A23))</f>
        <v/>
      </c>
      <c r="L23" s="20"/>
    </row>
    <row r="24" spans="1:14">
      <c r="A24" s="12">
        <v>9</v>
      </c>
      <c r="B24" s="13"/>
      <c r="C24" s="15" t="str">
        <f>IF(B24="","",SUMIFS(会計簿!$L$3:$L$302,会計簿!$F$3:$F$302,$A$16,会計簿!$H$3:$H$302,$A24))</f>
        <v/>
      </c>
      <c r="D24" s="13"/>
      <c r="E24" s="15" t="str">
        <f>IF(D24="","",SUMIFS(会計簿!$L$3:$L$302,会計簿!$F$3:$F$302,$A$17,会計簿!$H$3:$H$302,$A24))</f>
        <v/>
      </c>
      <c r="F24" s="13"/>
      <c r="G24" s="15" t="str">
        <f>IF(F24="","",SUMIFS(会計簿!$L$3:$L$302,会計簿!$F$3:$F$302,$A$18,会計簿!$H$3:$H$302,$A24))</f>
        <v/>
      </c>
      <c r="H24" s="13"/>
      <c r="I24" s="15" t="str">
        <f>IF(H24="","",SUMIFS(会計簿!$L$3:$L$302,会計簿!$F$3:$F$302,$A$19,会計簿!$H$3:$H$302,$A24))</f>
        <v/>
      </c>
      <c r="J24" s="13"/>
      <c r="K24" s="15" t="str">
        <f>IF(J24="","",SUMIFS(会計簿!$L$3:$L$302,会計簿!$F$3:$F$302,$A$20,会計簿!$H$3:$H$302,$A24))</f>
        <v/>
      </c>
      <c r="L24" s="20"/>
    </row>
    <row r="25" spans="1:14">
      <c r="A25" s="12">
        <v>10</v>
      </c>
      <c r="B25" s="13"/>
      <c r="C25" s="15" t="str">
        <f>IF(B25="","",SUMIFS(会計簿!$L$3:$L$302,会計簿!$F$3:$F$302,$A$16,会計簿!$H$3:$H$302,$A25))</f>
        <v/>
      </c>
      <c r="D25" s="13"/>
      <c r="E25" s="15" t="str">
        <f>IF(D25="","",SUMIFS(会計簿!$L$3:$L$302,会計簿!$F$3:$F$302,$A$17,会計簿!$H$3:$H$302,$A25))</f>
        <v/>
      </c>
      <c r="F25" s="13"/>
      <c r="G25" s="15" t="str">
        <f>IF(F25="","",SUMIFS(会計簿!$L$3:$L$302,会計簿!$F$3:$F$302,$A$18,会計簿!$H$3:$H$302,$A25))</f>
        <v/>
      </c>
      <c r="H25" s="13"/>
      <c r="I25" s="15" t="str">
        <f>IF(H25="","",SUMIFS(会計簿!$L$3:$L$302,会計簿!$F$3:$F$302,$A$19,会計簿!$H$3:$H$302,$A25))</f>
        <v/>
      </c>
      <c r="J25" s="13"/>
      <c r="K25" s="15" t="str">
        <f>IF(J25="","",SUMIFS(会計簿!$L$3:$L$302,会計簿!$F$3:$F$302,$A$20,会計簿!$H$3:$H$302,$A25))</f>
        <v/>
      </c>
      <c r="L25" s="20"/>
    </row>
    <row r="26" spans="1:14">
      <c r="A26" s="12">
        <v>11</v>
      </c>
      <c r="B26" s="13"/>
      <c r="C26" s="15" t="str">
        <f>IF(B26="","",SUMIFS(会計簿!$L$3:$L$302,会計簿!$F$3:$F$302,$A$16,会計簿!$H$3:$H$302,$A26))</f>
        <v/>
      </c>
      <c r="D26" s="13"/>
      <c r="E26" s="15" t="str">
        <f>IF(D26="","",SUMIFS(会計簿!$L$3:$L$302,会計簿!$F$3:$F$302,$A$17,会計簿!$H$3:$H$302,$A26))</f>
        <v/>
      </c>
      <c r="F26" s="13"/>
      <c r="G26" s="15" t="str">
        <f>IF(F26="","",SUMIFS(会計簿!$L$3:$L$302,会計簿!$F$3:$F$302,$A$18,会計簿!$H$3:$H$302,$A26))</f>
        <v/>
      </c>
      <c r="H26" s="13"/>
      <c r="I26" s="15" t="str">
        <f>IF(H26="","",SUMIFS(会計簿!$L$3:$L$302,会計簿!$F$3:$F$302,$A$19,会計簿!$H$3:$H$302,$A26))</f>
        <v/>
      </c>
      <c r="J26" s="13"/>
      <c r="K26" s="15" t="str">
        <f>IF(J26="","",SUMIFS(会計簿!$L$3:$L$302,会計簿!$F$3:$F$302,$A$20,会計簿!$H$3:$H$302,$A26))</f>
        <v/>
      </c>
      <c r="L26" s="20"/>
    </row>
    <row r="27" spans="1:14">
      <c r="A27" s="12">
        <v>12</v>
      </c>
      <c r="B27" s="13"/>
      <c r="C27" s="15" t="str">
        <f>IF(B27="","",SUMIFS(会計簿!$L$3:$L$302,会計簿!$F$3:$F$302,$A$16,会計簿!$H$3:$H$302,$A27))</f>
        <v/>
      </c>
      <c r="D27" s="13"/>
      <c r="E27" s="15" t="str">
        <f>IF(D27="","",SUMIFS(会計簿!$L$3:$L$302,会計簿!$F$3:$F$302,$A$17,会計簿!$H$3:$H$302,$A27))</f>
        <v/>
      </c>
      <c r="F27" s="13"/>
      <c r="G27" s="15" t="str">
        <f>IF(F27="","",SUMIFS(会計簿!$L$3:$L$302,会計簿!$F$3:$F$302,$A$18,会計簿!$H$3:$H$302,$A27))</f>
        <v/>
      </c>
      <c r="H27" s="13"/>
      <c r="I27" s="15" t="str">
        <f>IF(H27="","",SUMIFS(会計簿!$L$3:$L$302,会計簿!$F$3:$F$302,$A$19,会計簿!$H$3:$H$302,$A27))</f>
        <v/>
      </c>
      <c r="J27" s="13"/>
      <c r="K27" s="15" t="str">
        <f>IF(J27="","",SUMIFS(会計簿!$L$3:$L$302,会計簿!$F$3:$F$302,$A$20,会計簿!$H$3:$H$302,$A27))</f>
        <v/>
      </c>
      <c r="L27" s="20"/>
    </row>
    <row r="28" spans="1:14">
      <c r="A28" s="12">
        <v>13</v>
      </c>
      <c r="B28" s="13"/>
      <c r="C28" s="15" t="str">
        <f>IF(B28="","",SUMIFS(会計簿!$L$3:$L$302,会計簿!$F$3:$F$302,$A$16,会計簿!$H$3:$H$302,$A28))</f>
        <v/>
      </c>
      <c r="D28" s="13"/>
      <c r="E28" s="15" t="str">
        <f>IF(D28="","",SUMIFS(会計簿!$L$3:$L$302,会計簿!$F$3:$F$302,$A$17,会計簿!$H$3:$H$302,$A28))</f>
        <v/>
      </c>
      <c r="F28" s="13"/>
      <c r="G28" s="15" t="str">
        <f>IF(F28="","",SUMIFS(会計簿!$L$3:$L$302,会計簿!$F$3:$F$302,$A$18,会計簿!$H$3:$H$302,$A28))</f>
        <v/>
      </c>
      <c r="H28" s="13"/>
      <c r="I28" s="15" t="str">
        <f>IF(H28="","",SUMIFS(会計簿!$L$3:$L$302,会計簿!$F$3:$F$302,$A$19,会計簿!$H$3:$H$302,$A28))</f>
        <v/>
      </c>
      <c r="J28" s="13"/>
      <c r="K28" s="15" t="str">
        <f>IF(J28="","",SUMIFS(会計簿!$L$3:$L$302,会計簿!$F$3:$F$302,$A$20,会計簿!$H$3:$H$302,$A28))</f>
        <v/>
      </c>
      <c r="L28" s="20"/>
    </row>
    <row r="29" spans="1:14">
      <c r="A29" s="12">
        <v>14</v>
      </c>
      <c r="B29" s="13"/>
      <c r="C29" s="15" t="str">
        <f>IF(B29="","",SUMIFS(会計簿!$L$3:$L$302,会計簿!$F$3:$F$302,$A$16,会計簿!$H$3:$H$302,$A29))</f>
        <v/>
      </c>
      <c r="D29" s="13"/>
      <c r="E29" s="15" t="str">
        <f>IF(D29="","",SUMIFS(会計簿!$L$3:$L$302,会計簿!$F$3:$F$302,$A$17,会計簿!$H$3:$H$302,$A29))</f>
        <v/>
      </c>
      <c r="F29" s="13"/>
      <c r="G29" s="15" t="str">
        <f>IF(F29="","",SUMIFS(会計簿!$L$3:$L$302,会計簿!$F$3:$F$302,$A$18,会計簿!$H$3:$H$302,$A29))</f>
        <v/>
      </c>
      <c r="H29" s="13"/>
      <c r="I29" s="15" t="str">
        <f>IF(H29="","",SUMIFS(会計簿!$L$3:$L$302,会計簿!$F$3:$F$302,$A$19,会計簿!$H$3:$H$302,$A29))</f>
        <v/>
      </c>
      <c r="J29" s="13"/>
      <c r="K29" s="15" t="str">
        <f>IF(J29="","",SUMIFS(会計簿!$L$3:$L$302,会計簿!$F$3:$F$302,$A$20,会計簿!$H$3:$H$302,$A29))</f>
        <v/>
      </c>
      <c r="L29" s="20"/>
    </row>
    <row r="30" spans="1:14">
      <c r="A30" s="12">
        <v>15</v>
      </c>
      <c r="B30" s="13"/>
      <c r="C30" s="15" t="str">
        <f>IF(B30="","",SUMIFS(会計簿!$L$3:$L$302,会計簿!$F$3:$F$302,$A$16,会計簿!$H$3:$H$302,$A30))</f>
        <v/>
      </c>
      <c r="D30" s="13"/>
      <c r="E30" s="15" t="str">
        <f>IF(D30="","",SUMIFS(会計簿!$L$3:$L$302,会計簿!$F$3:$F$302,$A$17,会計簿!$H$3:$H$302,$A30))</f>
        <v/>
      </c>
      <c r="F30" s="13"/>
      <c r="G30" s="15" t="str">
        <f>IF(F30="","",SUMIFS(会計簿!$L$3:$L$302,会計簿!$F$3:$F$302,$A$18,会計簿!$H$3:$H$302,$A30))</f>
        <v/>
      </c>
      <c r="H30" s="13"/>
      <c r="I30" s="15" t="str">
        <f>IF(H30="","",SUMIFS(会計簿!$L$3:$L$302,会計簿!$F$3:$F$302,$A$19,会計簿!$H$3:$H$302,$A30))</f>
        <v/>
      </c>
      <c r="J30" s="13"/>
      <c r="K30" s="15" t="str">
        <f>IF(J30="","",SUMIFS(会計簿!$L$3:$L$302,会計簿!$F$3:$F$302,$A$20,会計簿!$H$3:$H$302,$A30))</f>
        <v/>
      </c>
      <c r="L30" s="20"/>
    </row>
    <row r="31" spans="1:14">
      <c r="A31" s="12">
        <v>16</v>
      </c>
      <c r="B31" s="13"/>
      <c r="C31" s="15" t="str">
        <f>IF(B31="","",SUMIFS(会計簿!$L$3:$L$302,会計簿!$F$3:$F$302,$A$16,会計簿!$H$3:$H$302,$A31))</f>
        <v/>
      </c>
      <c r="D31" s="13"/>
      <c r="E31" s="15" t="str">
        <f>IF(D31="","",SUMIFS(会計簿!$L$3:$L$302,会計簿!$F$3:$F$302,$A$17,会計簿!$H$3:$H$302,$A31))</f>
        <v/>
      </c>
      <c r="F31" s="13"/>
      <c r="G31" s="15" t="str">
        <f>IF(F31="","",SUMIFS(会計簿!$L$3:$L$302,会計簿!$F$3:$F$302,$A$18,会計簿!$H$3:$H$302,$A31))</f>
        <v/>
      </c>
      <c r="H31" s="13"/>
      <c r="I31" s="15" t="str">
        <f>IF(H31="","",SUMIFS(会計簿!$L$3:$L$302,会計簿!$F$3:$F$302,$A$19,会計簿!$H$3:$H$302,$A31))</f>
        <v/>
      </c>
      <c r="J31" s="13"/>
      <c r="K31" s="15" t="str">
        <f>IF(J31="","",SUMIFS(会計簿!$L$3:$L$302,会計簿!$F$3:$F$302,$A$20,会計簿!$H$3:$H$302,$A31))</f>
        <v/>
      </c>
      <c r="L31" s="20"/>
    </row>
    <row r="32" spans="1:14">
      <c r="A32" s="12">
        <v>17</v>
      </c>
      <c r="B32" s="13"/>
      <c r="C32" s="15" t="str">
        <f>IF(B32="","",SUMIFS(会計簿!$L$3:$L$302,会計簿!$F$3:$F$302,$A$16,会計簿!$H$3:$H$302,$A32))</f>
        <v/>
      </c>
      <c r="D32" s="13"/>
      <c r="E32" s="15" t="str">
        <f>IF(D32="","",SUMIFS(会計簿!$L$3:$L$302,会計簿!$F$3:$F$302,$A$17,会計簿!$H$3:$H$302,$A32))</f>
        <v/>
      </c>
      <c r="F32" s="13"/>
      <c r="G32" s="15" t="str">
        <f>IF(F32="","",SUMIFS(会計簿!$L$3:$L$302,会計簿!$F$3:$F$302,$A$18,会計簿!$H$3:$H$302,$A32))</f>
        <v/>
      </c>
      <c r="H32" s="13"/>
      <c r="I32" s="15" t="str">
        <f>IF(H32="","",SUMIFS(会計簿!$L$3:$L$302,会計簿!$F$3:$F$302,$A$19,会計簿!$H$3:$H$302,$A32))</f>
        <v/>
      </c>
      <c r="J32" s="13"/>
      <c r="K32" s="15" t="str">
        <f>IF(J32="","",SUMIFS(会計簿!$L$3:$L$302,会計簿!$F$3:$F$302,$A$20,会計簿!$H$3:$H$302,$A32))</f>
        <v/>
      </c>
      <c r="L32" s="20"/>
    </row>
    <row r="33" spans="1:14">
      <c r="A33" s="12">
        <v>18</v>
      </c>
      <c r="B33" s="13"/>
      <c r="C33" s="15" t="str">
        <f>IF(B33="","",SUMIFS(会計簿!$L$3:$L$302,会計簿!$F$3:$F$302,$A$16,会計簿!$H$3:$H$302,$A33))</f>
        <v/>
      </c>
      <c r="D33" s="13"/>
      <c r="E33" s="15" t="str">
        <f>IF(D33="","",SUMIFS(会計簿!$L$3:$L$302,会計簿!$F$3:$F$302,$A$17,会計簿!$H$3:$H$302,$A33))</f>
        <v/>
      </c>
      <c r="F33" s="13"/>
      <c r="G33" s="15" t="str">
        <f>IF(F33="","",SUMIFS(会計簿!$L$3:$L$302,会計簿!$F$3:$F$302,$A$18,会計簿!$H$3:$H$302,$A33))</f>
        <v/>
      </c>
      <c r="H33" s="13"/>
      <c r="I33" s="15" t="str">
        <f>IF(H33="","",SUMIFS(会計簿!$L$3:$L$302,会計簿!$F$3:$F$302,$A$19,会計簿!$H$3:$H$302,$A33))</f>
        <v/>
      </c>
      <c r="J33" s="13"/>
      <c r="K33" s="15" t="str">
        <f>IF(J33="","",SUMIFS(会計簿!$L$3:$L$302,会計簿!$F$3:$F$302,$A$20,会計簿!$H$3:$H$302,$A33))</f>
        <v/>
      </c>
      <c r="L33" s="19"/>
      <c r="M33" s="11" t="s">
        <v>155</v>
      </c>
      <c r="N33" s="11"/>
    </row>
    <row r="34" spans="1:14">
      <c r="A34" s="12">
        <v>19</v>
      </c>
      <c r="B34" s="13"/>
      <c r="C34" s="15" t="str">
        <f>IF(B34="","",SUMIFS(会計簿!$L$3:$L$302,会計簿!$F$3:$F$302,$A$16,会計簿!$H$3:$H$302,$A34))</f>
        <v/>
      </c>
      <c r="D34" s="13"/>
      <c r="E34" s="15" t="str">
        <f>IF(D34="","",SUMIFS(会計簿!$L$3:$L$302,会計簿!$F$3:$F$302,$A$17,会計簿!$H$3:$H$302,$A34))</f>
        <v/>
      </c>
      <c r="F34" s="13"/>
      <c r="G34" s="15" t="str">
        <f>IF(F34="","",SUMIFS(会計簿!$L$3:$L$302,会計簿!$F$3:$F$302,$A$18,会計簿!$H$3:$H$302,$A34))</f>
        <v/>
      </c>
      <c r="H34" s="13"/>
      <c r="I34" s="15" t="str">
        <f>IF(H34="","",SUMIFS(会計簿!$L$3:$L$302,会計簿!$F$3:$F$302,$A$19,会計簿!$H$3:$H$302,$A34))</f>
        <v/>
      </c>
      <c r="J34" s="13"/>
      <c r="K34" s="15" t="str">
        <f>IF(J34="","",SUMIFS(会計簿!$L$3:$L$302,会計簿!$F$3:$F$302,$A$20,会計簿!$H$3:$H$302,$A34))</f>
        <v/>
      </c>
      <c r="L34" s="19"/>
      <c r="M34" s="11"/>
      <c r="N34" s="11"/>
    </row>
    <row r="35" spans="1:14">
      <c r="A35" s="12">
        <v>20</v>
      </c>
      <c r="B35" s="13"/>
      <c r="C35" s="15" t="str">
        <f>IF(B35="","",SUMIFS(会計簿!$L$3:$L$302,会計簿!$F$3:$F$302,$A$16,会計簿!$H$3:$H$302,$A35))</f>
        <v/>
      </c>
      <c r="D35" s="13"/>
      <c r="E35" s="15" t="str">
        <f>IF(D35="","",SUMIFS(会計簿!$L$3:$L$302,会計簿!$F$3:$F$302,$A$17,会計簿!$H$3:$H$302,$A35))</f>
        <v/>
      </c>
      <c r="F35" s="13"/>
      <c r="G35" s="15" t="str">
        <f>IF(F35="","",SUMIFS(会計簿!$L$3:$L$302,会計簿!$F$3:$F$302,$A$18,会計簿!$H$3:$H$302,$A35))</f>
        <v/>
      </c>
      <c r="H35" s="13"/>
      <c r="I35" s="15" t="str">
        <f>IF(H35="","",SUMIFS(会計簿!$L$3:$L$302,会計簿!$F$3:$F$302,$A$19,会計簿!$H$3:$H$302,$A35))</f>
        <v/>
      </c>
      <c r="J35" s="13"/>
      <c r="K35" s="15" t="str">
        <f>IF(J35="","",SUMIFS(会計簿!$L$3:$L$302,会計簿!$F$3:$F$302,$A$20,会計簿!$H$3:$H$302,$A35))</f>
        <v/>
      </c>
      <c r="L35" s="19"/>
      <c r="M35" s="21">
        <f>M3-M16</f>
        <v>0</v>
      </c>
      <c r="N35" s="21"/>
    </row>
    <row r="36" spans="1:14">
      <c r="A36" s="12" t="s">
        <v>152</v>
      </c>
      <c r="B36" s="14"/>
      <c r="C36" s="15">
        <f>SUM(C16:C35)</f>
        <v>0</v>
      </c>
      <c r="D36" s="14"/>
      <c r="E36" s="15">
        <f>SUM(E16:E35)</f>
        <v>0</v>
      </c>
      <c r="F36" s="14"/>
      <c r="G36" s="15">
        <f>SUM(G16:G35)</f>
        <v>0</v>
      </c>
      <c r="H36" s="14"/>
      <c r="I36" s="15">
        <f>SUM(I16:I35)</f>
        <v>0</v>
      </c>
      <c r="J36" s="14"/>
      <c r="K36" s="15">
        <f>SUM(K16:K35)</f>
        <v>0</v>
      </c>
      <c r="L36" s="19"/>
      <c r="M36" s="21"/>
      <c r="N36" s="21"/>
    </row>
  </sheetData>
  <mergeCells count="17">
    <mergeCell ref="H1:K1"/>
    <mergeCell ref="B2:C2"/>
    <mergeCell ref="D2:E2"/>
    <mergeCell ref="F2:G2"/>
    <mergeCell ref="H2:I2"/>
    <mergeCell ref="J2:K2"/>
    <mergeCell ref="M2:N2"/>
    <mergeCell ref="B15:C15"/>
    <mergeCell ref="D15:E15"/>
    <mergeCell ref="F15:G15"/>
    <mergeCell ref="H15:I15"/>
    <mergeCell ref="J15:K15"/>
    <mergeCell ref="M15:N15"/>
    <mergeCell ref="M3:N4"/>
    <mergeCell ref="M16:N17"/>
    <mergeCell ref="M33:N34"/>
    <mergeCell ref="M35:N36"/>
  </mergeCells>
  <phoneticPr fontId="1" type="Hiragana"/>
  <printOptions horizontalCentered="1" verticalCentered="1"/>
  <pageMargins left="0.30629921259842519" right="0.30629921259842519" top="0.35629921259842523" bottom="0.35629921259842523" header="0.3" footer="0.3"/>
  <pageSetup paperSize="9" scale="74" fitToWidth="1" fitToHeight="1" orientation="landscape"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303"/>
  <sheetViews>
    <sheetView workbookViewId="0">
      <selection activeCell="D1" sqref="D1"/>
    </sheetView>
  </sheetViews>
  <sheetFormatPr defaultRowHeight="21" customHeight="1"/>
  <cols>
    <col min="1" max="1" width="5.19921875" customWidth="1"/>
    <col min="2" max="4" width="4.19921875" customWidth="1"/>
    <col min="7" max="7" width="15.69921875" customWidth="1"/>
    <col min="9" max="9" width="15.69921875" customWidth="1"/>
    <col min="10" max="10" width="25.69921875" customWidth="1"/>
    <col min="11" max="13" width="10.69921875" customWidth="1"/>
    <col min="17" max="17" width="8.796875" hidden="1" customWidth="1"/>
  </cols>
  <sheetData>
    <row r="1" spans="1:17" ht="45" customHeight="1">
      <c r="A1" s="22" t="s">
        <v>79</v>
      </c>
      <c r="B1" s="22"/>
      <c r="C1" s="22"/>
      <c r="D1" s="27"/>
      <c r="E1" s="28" t="s">
        <v>80</v>
      </c>
      <c r="F1" s="29" t="s">
        <v>68</v>
      </c>
      <c r="G1" s="29"/>
      <c r="H1" s="28"/>
      <c r="I1" s="31" t="s">
        <v>82</v>
      </c>
      <c r="J1" s="29">
        <f>はじめに入力しましょう!C7</f>
        <v>0</v>
      </c>
      <c r="K1" s="29"/>
      <c r="L1" s="29"/>
      <c r="M1" s="29"/>
    </row>
    <row r="2" spans="1:17" ht="21" customHeight="1">
      <c r="A2" s="23" t="s">
        <v>9</v>
      </c>
      <c r="B2" s="23" t="s">
        <v>69</v>
      </c>
      <c r="C2" s="23" t="s">
        <v>1</v>
      </c>
      <c r="D2" s="23" t="s">
        <v>11</v>
      </c>
      <c r="E2" s="23" t="s">
        <v>10</v>
      </c>
      <c r="F2" s="23" t="s">
        <v>20</v>
      </c>
      <c r="G2" s="23" t="s">
        <v>12</v>
      </c>
      <c r="H2" s="23" t="s">
        <v>0</v>
      </c>
      <c r="I2" s="23" t="s">
        <v>5</v>
      </c>
      <c r="J2" s="23" t="s">
        <v>67</v>
      </c>
      <c r="K2" s="23" t="s">
        <v>8</v>
      </c>
      <c r="L2" s="23" t="s">
        <v>13</v>
      </c>
      <c r="M2" s="23" t="s">
        <v>14</v>
      </c>
      <c r="Q2" s="37" t="s">
        <v>102</v>
      </c>
    </row>
    <row r="3" spans="1:17" ht="21" customHeight="1">
      <c r="A3" s="23">
        <v>1</v>
      </c>
      <c r="B3" s="25"/>
      <c r="C3" s="25"/>
      <c r="D3" s="25"/>
      <c r="E3" s="25"/>
      <c r="F3" s="25"/>
      <c r="G3" s="30" t="str">
        <f>IF(E3='データ（編集しないで）'!$A$2,VLOOKUP(F3,'データ（編集しないで）'!$C$2:$D$6,2,FALSE),IF(E3='データ（編集しないで）'!$A$3,VLOOKUP(F3,'データ（編集しないで）'!$E$2:$F$6,2,FALSE),""))</f>
        <v/>
      </c>
      <c r="H3" s="25"/>
      <c r="I3" s="30" t="str">
        <f>IF(G3='データ（編集しないで）'!$D$2,VLOOKUP(H3,'データ（編集しないで）'!$H$2:$I$21,2,FALSE),IF(G3='データ（編集しないで）'!$D$3,VLOOKUP(H3,'データ（編集しないで）'!$J$2:$K$21,2,FALSE),IF(G3='データ（編集しないで）'!$D$4,VLOOKUP(H3,'データ（編集しないで）'!$L$2:$M$21,2,FALSE),IF(G3='データ（編集しないで）'!$D$5,VLOOKUP(H3,'データ（編集しないで）'!$N$2:$O$21,2,FALSE),IF(G3='データ（編集しないで）'!$D$6,VLOOKUP(H3,'データ（編集しないで）'!$P$2:$Q$21,2,FALSE),IF(G3='データ（編集しないで）'!$F$2,VLOOKUP(H3,'データ（編集しないで）'!$R$2:$S$21,2,FALSE),IF(G3='データ（編集しないで）'!$F$3,VLOOKUP(H3,'データ（編集しないで）'!$T$2:$U$21,2,FALSE),IF(G3='データ（編集しないで）'!$F$4,VLOOKUP(H3,'データ（編集しないで）'!$V$2:$W$21,2,FALSE),IF(G3='データ（編集しないで）'!$F$5,VLOOKUP(H3,'データ（編集しないで）'!$X$2:$Y$21,2,FALSE),IF(G3='データ（編集しないで）'!$F$6,VLOOKUP(H3,'データ（編集しないで）'!$Z$2:$AA$21,2,FALSE),""))))))))))</f>
        <v/>
      </c>
      <c r="J3" s="32"/>
      <c r="K3" s="34"/>
      <c r="L3" s="34"/>
      <c r="M3" s="36" t="str">
        <f>IF(E3="","",K3)</f>
        <v/>
      </c>
      <c r="Q3" s="37" t="str">
        <f>IF(E3='データ（編集しないで）'!$A$2,VLOOKUP(E3,'データ（編集しないで）'!$AB$2:$AC$3,2,FALSE),IF(E3='データ（編集しないで）'!$A$3,VLOOKUP(E3,'データ（編集しないで）'!$AB$2:$AC$3,2,FALSE),""))</f>
        <v/>
      </c>
    </row>
    <row r="4" spans="1:17" ht="21" customHeight="1">
      <c r="A4" s="23">
        <v>2</v>
      </c>
      <c r="B4" s="25"/>
      <c r="C4" s="25"/>
      <c r="D4" s="25"/>
      <c r="E4" s="25"/>
      <c r="F4" s="25"/>
      <c r="G4" s="30" t="str">
        <f>IF(E4='データ（編集しないで）'!$A$2,VLOOKUP(F4,'データ（編集しないで）'!$C$2:$D$6,2,FALSE),IF(E4='データ（編集しないで）'!$A$3,VLOOKUP(F4,'データ（編集しないで）'!$E$2:$F$6,2,FALSE),""))</f>
        <v/>
      </c>
      <c r="H4" s="25"/>
      <c r="I4" s="30" t="str">
        <f>IF(G4='データ（編集しないで）'!$D$2,VLOOKUP(H4,'データ（編集しないで）'!$H$2:$I$21,2,FALSE),IF(G4='データ（編集しないで）'!$D$3,VLOOKUP(H4,'データ（編集しないで）'!$J$2:$K$21,2,FALSE),IF(G4='データ（編集しないで）'!$D$4,VLOOKUP(H4,'データ（編集しないで）'!$L$2:$M$21,2,FALSE),IF(G4='データ（編集しないで）'!$D$5,VLOOKUP(H4,'データ（編集しないで）'!$N$2:$O$21,2,FALSE),IF(G4='データ（編集しないで）'!$D$6,VLOOKUP(H4,'データ（編集しないで）'!$P$2:$Q$21,2,FALSE),IF(G4='データ（編集しないで）'!$F$2,VLOOKUP(H4,'データ（編集しないで）'!$R$2:$S$21,2,FALSE),IF(G4='データ（編集しないで）'!$F$3,VLOOKUP(H4,'データ（編集しないで）'!$T$2:$U$21,2,FALSE),IF(G4='データ（編集しないで）'!$F$4,VLOOKUP(H4,'データ（編集しないで）'!$V$2:$W$21,2,FALSE),IF(G4='データ（編集しないで）'!$F$5,VLOOKUP(H4,'データ（編集しないで）'!$X$2:$Y$21,2,FALSE),IF(G4='データ（編集しないで）'!$F$6,VLOOKUP(H4,'データ（編集しないで）'!$Z$2:$AA$21,2,FALSE),""))))))))))</f>
        <v/>
      </c>
      <c r="J4" s="32"/>
      <c r="K4" s="34"/>
      <c r="L4" s="34"/>
      <c r="M4" s="36" t="str">
        <f t="shared" ref="M4:M67" si="0">IF(E4="","",M3+K4-L4)</f>
        <v/>
      </c>
      <c r="Q4" s="37" t="str">
        <f>IF(E4='データ（編集しないで）'!$A$2,VLOOKUP(E4,'データ（編集しないで）'!$AB$2:$AC$3,2,FALSE),IF(E4='データ（編集しないで）'!$A$3,VLOOKUP(E4,'データ（編集しないで）'!$AB$2:$AC$3,2,FALSE),""))</f>
        <v/>
      </c>
    </row>
    <row r="5" spans="1:17" ht="21" customHeight="1">
      <c r="A5" s="23">
        <v>3</v>
      </c>
      <c r="B5" s="25"/>
      <c r="C5" s="25"/>
      <c r="D5" s="25"/>
      <c r="E5" s="25"/>
      <c r="F5" s="25"/>
      <c r="G5" s="30" t="str">
        <f>IF(E5='データ（編集しないで）'!$A$2,VLOOKUP(F5,'データ（編集しないで）'!$C$2:$D$6,2,FALSE),IF(E5='データ（編集しないで）'!$A$3,VLOOKUP(F5,'データ（編集しないで）'!$E$2:$F$6,2,FALSE),""))</f>
        <v/>
      </c>
      <c r="H5" s="25"/>
      <c r="I5" s="30" t="str">
        <f>IF(G5='データ（編集しないで）'!$D$2,VLOOKUP(H5,'データ（編集しないで）'!$H$2:$I$21,2,FALSE),IF(G5='データ（編集しないで）'!$D$3,VLOOKUP(H5,'データ（編集しないで）'!$J$2:$K$21,2,FALSE),IF(G5='データ（編集しないで）'!$D$4,VLOOKUP(H5,'データ（編集しないで）'!$L$2:$M$21,2,FALSE),IF(G5='データ（編集しないで）'!$D$5,VLOOKUP(H5,'データ（編集しないで）'!$N$2:$O$21,2,FALSE),IF(G5='データ（編集しないで）'!$D$6,VLOOKUP(H5,'データ（編集しないで）'!$P$2:$Q$21,2,FALSE),IF(G5='データ（編集しないで）'!$F$2,VLOOKUP(H5,'データ（編集しないで）'!$R$2:$S$21,2,FALSE),IF(G5='データ（編集しないで）'!$F$3,VLOOKUP(H5,'データ（編集しないで）'!$T$2:$U$21,2,FALSE),IF(G5='データ（編集しないで）'!$F$4,VLOOKUP(H5,'データ（編集しないで）'!$V$2:$W$21,2,FALSE),IF(G5='データ（編集しないで）'!$F$5,VLOOKUP(H5,'データ（編集しないで）'!$X$2:$Y$21,2,FALSE),IF(G5='データ（編集しないで）'!$F$6,VLOOKUP(H5,'データ（編集しないで）'!$Z$2:$AA$21,2,FALSE),""))))))))))</f>
        <v/>
      </c>
      <c r="J5" s="32"/>
      <c r="K5" s="34"/>
      <c r="L5" s="34"/>
      <c r="M5" s="36" t="str">
        <f t="shared" si="0"/>
        <v/>
      </c>
      <c r="Q5" s="37" t="str">
        <f>IF(E5='データ（編集しないで）'!$A$2,VLOOKUP(E5,'データ（編集しないで）'!$AB$2:$AC$3,2,FALSE),IF(E5='データ（編集しないで）'!$A$3,VLOOKUP(E5,'データ（編集しないで）'!$AB$2:$AC$3,2,FALSE),""))</f>
        <v/>
      </c>
    </row>
    <row r="6" spans="1:17" ht="21" customHeight="1">
      <c r="A6" s="23">
        <v>4</v>
      </c>
      <c r="B6" s="25"/>
      <c r="C6" s="25"/>
      <c r="D6" s="25"/>
      <c r="E6" s="25"/>
      <c r="F6" s="25"/>
      <c r="G6" s="30" t="str">
        <f>IF(E6='データ（編集しないで）'!$A$2,VLOOKUP(F6,'データ（編集しないで）'!$C$2:$D$6,2,FALSE),IF(E6='データ（編集しないで）'!$A$3,VLOOKUP(F6,'データ（編集しないで）'!$E$2:$F$6,2,FALSE),""))</f>
        <v/>
      </c>
      <c r="H6" s="25"/>
      <c r="I6" s="30" t="str">
        <f>IF(G6='データ（編集しないで）'!$D$2,VLOOKUP(H6,'データ（編集しないで）'!$H$2:$I$21,2,FALSE),IF(G6='データ（編集しないで）'!$D$3,VLOOKUP(H6,'データ（編集しないで）'!$J$2:$K$21,2,FALSE),IF(G6='データ（編集しないで）'!$D$4,VLOOKUP(H6,'データ（編集しないで）'!$L$2:$M$21,2,FALSE),IF(G6='データ（編集しないで）'!$D$5,VLOOKUP(H6,'データ（編集しないで）'!$N$2:$O$21,2,FALSE),IF(G6='データ（編集しないで）'!$D$6,VLOOKUP(H6,'データ（編集しないで）'!$P$2:$Q$21,2,FALSE),IF(G6='データ（編集しないで）'!$F$2,VLOOKUP(H6,'データ（編集しないで）'!$R$2:$S$21,2,FALSE),IF(G6='データ（編集しないで）'!$F$3,VLOOKUP(H6,'データ（編集しないで）'!$T$2:$U$21,2,FALSE),IF(G6='データ（編集しないで）'!$F$4,VLOOKUP(H6,'データ（編集しないで）'!$V$2:$W$21,2,FALSE),IF(G6='データ（編集しないで）'!$F$5,VLOOKUP(H6,'データ（編集しないで）'!$X$2:$Y$21,2,FALSE),IF(G6='データ（編集しないで）'!$F$6,VLOOKUP(H6,'データ（編集しないで）'!$Z$2:$AA$21,2,FALSE),""))))))))))</f>
        <v/>
      </c>
      <c r="J6" s="32"/>
      <c r="K6" s="34"/>
      <c r="L6" s="34"/>
      <c r="M6" s="36" t="str">
        <f t="shared" si="0"/>
        <v/>
      </c>
      <c r="Q6" s="37" t="str">
        <f>IF(E6='データ（編集しないで）'!$A$2,VLOOKUP(E6,'データ（編集しないで）'!$AB$2:$AC$3,2,FALSE),IF(E6='データ（編集しないで）'!$A$3,VLOOKUP(E6,'データ（編集しないで）'!$AB$2:$AC$3,2,FALSE),""))</f>
        <v/>
      </c>
    </row>
    <row r="7" spans="1:17" ht="21" customHeight="1">
      <c r="A7" s="23">
        <v>5</v>
      </c>
      <c r="B7" s="25"/>
      <c r="C7" s="25"/>
      <c r="D7" s="25"/>
      <c r="E7" s="25"/>
      <c r="F7" s="25"/>
      <c r="G7" s="30" t="str">
        <f>IF(E7='データ（編集しないで）'!$A$2,VLOOKUP(F7,'データ（編集しないで）'!$C$2:$D$6,2,FALSE),IF(E7='データ（編集しないで）'!$A$3,VLOOKUP(F7,'データ（編集しないで）'!$E$2:$F$6,2,FALSE),""))</f>
        <v/>
      </c>
      <c r="H7" s="25"/>
      <c r="I7" s="30" t="str">
        <f>IF(G7='データ（編集しないで）'!$D$2,VLOOKUP(H7,'データ（編集しないで）'!$H$2:$I$21,2,FALSE),IF(G7='データ（編集しないで）'!$D$3,VLOOKUP(H7,'データ（編集しないで）'!$J$2:$K$21,2,FALSE),IF(G7='データ（編集しないで）'!$D$4,VLOOKUP(H7,'データ（編集しないで）'!$L$2:$M$21,2,FALSE),IF(G7='データ（編集しないで）'!$D$5,VLOOKUP(H7,'データ（編集しないで）'!$N$2:$O$21,2,FALSE),IF(G7='データ（編集しないで）'!$D$6,VLOOKUP(H7,'データ（編集しないで）'!$P$2:$Q$21,2,FALSE),IF(G7='データ（編集しないで）'!$F$2,VLOOKUP(H7,'データ（編集しないで）'!$R$2:$S$21,2,FALSE),IF(G7='データ（編集しないで）'!$F$3,VLOOKUP(H7,'データ（編集しないで）'!$T$2:$U$21,2,FALSE),IF(G7='データ（編集しないで）'!$F$4,VLOOKUP(H7,'データ（編集しないで）'!$V$2:$W$21,2,FALSE),IF(G7='データ（編集しないで）'!$F$5,VLOOKUP(H7,'データ（編集しないで）'!$X$2:$Y$21,2,FALSE),IF(G7='データ（編集しないで）'!$F$6,VLOOKUP(H7,'データ（編集しないで）'!$Z$2:$AA$21,2,FALSE),""))))))))))</f>
        <v/>
      </c>
      <c r="J7" s="32"/>
      <c r="K7" s="34"/>
      <c r="L7" s="34"/>
      <c r="M7" s="36" t="str">
        <f t="shared" si="0"/>
        <v/>
      </c>
      <c r="Q7" s="37" t="str">
        <f>IF(E7='データ（編集しないで）'!$A$2,VLOOKUP(E7,'データ（編集しないで）'!$AB$2:$AC$3,2,FALSE),IF(E7='データ（編集しないで）'!$A$3,VLOOKUP(E7,'データ（編集しないで）'!$AB$2:$AC$3,2,FALSE),""))</f>
        <v/>
      </c>
    </row>
    <row r="8" spans="1:17" ht="21" customHeight="1">
      <c r="A8" s="23">
        <v>6</v>
      </c>
      <c r="B8" s="25"/>
      <c r="C8" s="25"/>
      <c r="D8" s="25"/>
      <c r="E8" s="25"/>
      <c r="F8" s="25"/>
      <c r="G8" s="30" t="str">
        <f>IF(E8='データ（編集しないで）'!$A$2,VLOOKUP(F8,'データ（編集しないで）'!$C$2:$D$6,2,FALSE),IF(E8='データ（編集しないで）'!$A$3,VLOOKUP(F8,'データ（編集しないで）'!$E$2:$F$6,2,FALSE),""))</f>
        <v/>
      </c>
      <c r="H8" s="25"/>
      <c r="I8" s="30" t="str">
        <f>IF(G8='データ（編集しないで）'!$D$2,VLOOKUP(H8,'データ（編集しないで）'!$H$2:$I$21,2,FALSE),IF(G8='データ（編集しないで）'!$D$3,VLOOKUP(H8,'データ（編集しないで）'!$J$2:$K$21,2,FALSE),IF(G8='データ（編集しないで）'!$D$4,VLOOKUP(H8,'データ（編集しないで）'!$L$2:$M$21,2,FALSE),IF(G8='データ（編集しないで）'!$D$5,VLOOKUP(H8,'データ（編集しないで）'!$N$2:$O$21,2,FALSE),IF(G8='データ（編集しないで）'!$D$6,VLOOKUP(H8,'データ（編集しないで）'!$P$2:$Q$21,2,FALSE),IF(G8='データ（編集しないで）'!$F$2,VLOOKUP(H8,'データ（編集しないで）'!$R$2:$S$21,2,FALSE),IF(G8='データ（編集しないで）'!$F$3,VLOOKUP(H8,'データ（編集しないで）'!$T$2:$U$21,2,FALSE),IF(G8='データ（編集しないで）'!$F$4,VLOOKUP(H8,'データ（編集しないで）'!$V$2:$W$21,2,FALSE),IF(G8='データ（編集しないで）'!$F$5,VLOOKUP(H8,'データ（編集しないで）'!$X$2:$Y$21,2,FALSE),IF(G8='データ（編集しないで）'!$F$6,VLOOKUP(H8,'データ（編集しないで）'!$Z$2:$AA$21,2,FALSE),""))))))))))</f>
        <v/>
      </c>
      <c r="J8" s="32"/>
      <c r="K8" s="34"/>
      <c r="L8" s="34"/>
      <c r="M8" s="36" t="str">
        <f t="shared" si="0"/>
        <v/>
      </c>
      <c r="Q8" s="37" t="str">
        <f>IF(E8='データ（編集しないで）'!$A$2,VLOOKUP(E8,'データ（編集しないで）'!$AB$2:$AC$3,2,FALSE),IF(E8='データ（編集しないで）'!$A$3,VLOOKUP(E8,'データ（編集しないで）'!$AB$2:$AC$3,2,FALSE),""))</f>
        <v/>
      </c>
    </row>
    <row r="9" spans="1:17" ht="21" customHeight="1">
      <c r="A9" s="23">
        <v>7</v>
      </c>
      <c r="B9" s="25"/>
      <c r="C9" s="25"/>
      <c r="D9" s="25"/>
      <c r="E9" s="25"/>
      <c r="F9" s="25"/>
      <c r="G9" s="30" t="str">
        <f>IF(E9='データ（編集しないで）'!$A$2,VLOOKUP(F9,'データ（編集しないで）'!$C$2:$D$6,2,FALSE),IF(E9='データ（編集しないで）'!$A$3,VLOOKUP(F9,'データ（編集しないで）'!$E$2:$F$6,2,FALSE),""))</f>
        <v/>
      </c>
      <c r="H9" s="25"/>
      <c r="I9" s="30" t="str">
        <f>IF(G9='データ（編集しないで）'!$D$2,VLOOKUP(H9,'データ（編集しないで）'!$H$2:$I$21,2,FALSE),IF(G9='データ（編集しないで）'!$D$3,VLOOKUP(H9,'データ（編集しないで）'!$J$2:$K$21,2,FALSE),IF(G9='データ（編集しないで）'!$D$4,VLOOKUP(H9,'データ（編集しないで）'!$L$2:$M$21,2,FALSE),IF(G9='データ（編集しないで）'!$D$5,VLOOKUP(H9,'データ（編集しないで）'!$N$2:$O$21,2,FALSE),IF(G9='データ（編集しないで）'!$D$6,VLOOKUP(H9,'データ（編集しないで）'!$P$2:$Q$21,2,FALSE),IF(G9='データ（編集しないで）'!$F$2,VLOOKUP(H9,'データ（編集しないで）'!$R$2:$S$21,2,FALSE),IF(G9='データ（編集しないで）'!$F$3,VLOOKUP(H9,'データ（編集しないで）'!$T$2:$U$21,2,FALSE),IF(G9='データ（編集しないで）'!$F$4,VLOOKUP(H9,'データ（編集しないで）'!$V$2:$W$21,2,FALSE),IF(G9='データ（編集しないで）'!$F$5,VLOOKUP(H9,'データ（編集しないで）'!$X$2:$Y$21,2,FALSE),IF(G9='データ（編集しないで）'!$F$6,VLOOKUP(H9,'データ（編集しないで）'!$Z$2:$AA$21,2,FALSE),""))))))))))</f>
        <v/>
      </c>
      <c r="J9" s="32"/>
      <c r="K9" s="34"/>
      <c r="L9" s="34"/>
      <c r="M9" s="36" t="str">
        <f t="shared" si="0"/>
        <v/>
      </c>
      <c r="Q9" s="37" t="str">
        <f>IF(E9='データ（編集しないで）'!$A$2,VLOOKUP(E9,'データ（編集しないで）'!$AB$2:$AC$3,2,FALSE),IF(E9='データ（編集しないで）'!$A$3,VLOOKUP(E9,'データ（編集しないで）'!$AB$2:$AC$3,2,FALSE),""))</f>
        <v/>
      </c>
    </row>
    <row r="10" spans="1:17" ht="21" customHeight="1">
      <c r="A10" s="23">
        <v>8</v>
      </c>
      <c r="B10" s="25"/>
      <c r="C10" s="25"/>
      <c r="D10" s="25"/>
      <c r="E10" s="25"/>
      <c r="F10" s="25"/>
      <c r="G10" s="30" t="str">
        <f>IF(E10='データ（編集しないで）'!$A$2,VLOOKUP(F10,'データ（編集しないで）'!$C$2:$D$6,2,FALSE),IF(E10='データ（編集しないで）'!$A$3,VLOOKUP(F10,'データ（編集しないで）'!$E$2:$F$6,2,FALSE),""))</f>
        <v/>
      </c>
      <c r="H10" s="25"/>
      <c r="I10" s="30" t="str">
        <f>IF(G10='データ（編集しないで）'!$D$2,VLOOKUP(H10,'データ（編集しないで）'!$H$2:$I$21,2,FALSE),IF(G10='データ（編集しないで）'!$D$3,VLOOKUP(H10,'データ（編集しないで）'!$J$2:$K$21,2,FALSE),IF(G10='データ（編集しないで）'!$D$4,VLOOKUP(H10,'データ（編集しないで）'!$L$2:$M$21,2,FALSE),IF(G10='データ（編集しないで）'!$D$5,VLOOKUP(H10,'データ（編集しないで）'!$N$2:$O$21,2,FALSE),IF(G10='データ（編集しないで）'!$D$6,VLOOKUP(H10,'データ（編集しないで）'!$P$2:$Q$21,2,FALSE),IF(G10='データ（編集しないで）'!$F$2,VLOOKUP(H10,'データ（編集しないで）'!$R$2:$S$21,2,FALSE),IF(G10='データ（編集しないで）'!$F$3,VLOOKUP(H10,'データ（編集しないで）'!$T$2:$U$21,2,FALSE),IF(G10='データ（編集しないで）'!$F$4,VLOOKUP(H10,'データ（編集しないで）'!$V$2:$W$21,2,FALSE),IF(G10='データ（編集しないで）'!$F$5,VLOOKUP(H10,'データ（編集しないで）'!$X$2:$Y$21,2,FALSE),IF(G10='データ（編集しないで）'!$F$6,VLOOKUP(H10,'データ（編集しないで）'!$Z$2:$AA$21,2,FALSE),""))))))))))</f>
        <v/>
      </c>
      <c r="J10" s="32"/>
      <c r="K10" s="34"/>
      <c r="L10" s="34"/>
      <c r="M10" s="36" t="str">
        <f t="shared" si="0"/>
        <v/>
      </c>
      <c r="Q10" s="37" t="str">
        <f>IF(E10='データ（編集しないで）'!$A$2,VLOOKUP(E10,'データ（編集しないで）'!$AB$2:$AC$3,2,FALSE),IF(E10='データ（編集しないで）'!$A$3,VLOOKUP(E10,'データ（編集しないで）'!$AB$2:$AC$3,2,FALSE),""))</f>
        <v/>
      </c>
    </row>
    <row r="11" spans="1:17" ht="21" customHeight="1">
      <c r="A11" s="23">
        <v>9</v>
      </c>
      <c r="B11" s="25"/>
      <c r="C11" s="25"/>
      <c r="D11" s="25"/>
      <c r="E11" s="25"/>
      <c r="F11" s="25"/>
      <c r="G11" s="30" t="str">
        <f>IF(E11='データ（編集しないで）'!$A$2,VLOOKUP(F11,'データ（編集しないで）'!$C$2:$D$6,2,FALSE),IF(E11='データ（編集しないで）'!$A$3,VLOOKUP(F11,'データ（編集しないで）'!$E$2:$F$6,2,FALSE),""))</f>
        <v/>
      </c>
      <c r="H11" s="25"/>
      <c r="I11" s="30" t="str">
        <f>IF(G11='データ（編集しないで）'!$D$2,VLOOKUP(H11,'データ（編集しないで）'!$H$2:$I$21,2,FALSE),IF(G11='データ（編集しないで）'!$D$3,VLOOKUP(H11,'データ（編集しないで）'!$J$2:$K$21,2,FALSE),IF(G11='データ（編集しないで）'!$D$4,VLOOKUP(H11,'データ（編集しないで）'!$L$2:$M$21,2,FALSE),IF(G11='データ（編集しないで）'!$D$5,VLOOKUP(H11,'データ（編集しないで）'!$N$2:$O$21,2,FALSE),IF(G11='データ（編集しないで）'!$D$6,VLOOKUP(H11,'データ（編集しないで）'!$P$2:$Q$21,2,FALSE),IF(G11='データ（編集しないで）'!$F$2,VLOOKUP(H11,'データ（編集しないで）'!$R$2:$S$21,2,FALSE),IF(G11='データ（編集しないで）'!$F$3,VLOOKUP(H11,'データ（編集しないで）'!$T$2:$U$21,2,FALSE),IF(G11='データ（編集しないで）'!$F$4,VLOOKUP(H11,'データ（編集しないで）'!$V$2:$W$21,2,FALSE),IF(G11='データ（編集しないで）'!$F$5,VLOOKUP(H11,'データ（編集しないで）'!$X$2:$Y$21,2,FALSE),IF(G11='データ（編集しないで）'!$F$6,VLOOKUP(H11,'データ（編集しないで）'!$Z$2:$AA$21,2,FALSE),""))))))))))</f>
        <v/>
      </c>
      <c r="J11" s="32"/>
      <c r="K11" s="34"/>
      <c r="L11" s="34"/>
      <c r="M11" s="36" t="str">
        <f t="shared" si="0"/>
        <v/>
      </c>
      <c r="Q11" s="37" t="str">
        <f>IF(E11='データ（編集しないで）'!$A$2,VLOOKUP(E11,'データ（編集しないで）'!$AB$2:$AC$3,2,FALSE),IF(E11='データ（編集しないで）'!$A$3,VLOOKUP(E11,'データ（編集しないで）'!$AB$2:$AC$3,2,FALSE),""))</f>
        <v/>
      </c>
    </row>
    <row r="12" spans="1:17" ht="21" customHeight="1">
      <c r="A12" s="23">
        <v>10</v>
      </c>
      <c r="B12" s="25"/>
      <c r="C12" s="25"/>
      <c r="D12" s="25"/>
      <c r="E12" s="25"/>
      <c r="F12" s="25"/>
      <c r="G12" s="30" t="str">
        <f>IF(E12='データ（編集しないで）'!$A$2,VLOOKUP(F12,'データ（編集しないで）'!$C$2:$D$6,2,FALSE),IF(E12='データ（編集しないで）'!$A$3,VLOOKUP(F12,'データ（編集しないで）'!$E$2:$F$6,2,FALSE),""))</f>
        <v/>
      </c>
      <c r="H12" s="25"/>
      <c r="I12" s="30" t="str">
        <f>IF(G12='データ（編集しないで）'!$D$2,VLOOKUP(H12,'データ（編集しないで）'!$H$2:$I$21,2,FALSE),IF(G12='データ（編集しないで）'!$D$3,VLOOKUP(H12,'データ（編集しないで）'!$J$2:$K$21,2,FALSE),IF(G12='データ（編集しないで）'!$D$4,VLOOKUP(H12,'データ（編集しないで）'!$L$2:$M$21,2,FALSE),IF(G12='データ（編集しないで）'!$D$5,VLOOKUP(H12,'データ（編集しないで）'!$N$2:$O$21,2,FALSE),IF(G12='データ（編集しないで）'!$D$6,VLOOKUP(H12,'データ（編集しないで）'!$P$2:$Q$21,2,FALSE),IF(G12='データ（編集しないで）'!$F$2,VLOOKUP(H12,'データ（編集しないで）'!$R$2:$S$21,2,FALSE),IF(G12='データ（編集しないで）'!$F$3,VLOOKUP(H12,'データ（編集しないで）'!$T$2:$U$21,2,FALSE),IF(G12='データ（編集しないで）'!$F$4,VLOOKUP(H12,'データ（編集しないで）'!$V$2:$W$21,2,FALSE),IF(G12='データ（編集しないで）'!$F$5,VLOOKUP(H12,'データ（編集しないで）'!$X$2:$Y$21,2,FALSE),IF(G12='データ（編集しないで）'!$F$6,VLOOKUP(H12,'データ（編集しないで）'!$Z$2:$AA$21,2,FALSE),""))))))))))</f>
        <v/>
      </c>
      <c r="J12" s="32"/>
      <c r="K12" s="34"/>
      <c r="L12" s="34"/>
      <c r="M12" s="36" t="str">
        <f t="shared" si="0"/>
        <v/>
      </c>
      <c r="Q12" s="37" t="str">
        <f>IF(E12='データ（編集しないで）'!$A$2,VLOOKUP(E12,'データ（編集しないで）'!$AB$2:$AC$3,2,FALSE),IF(E12='データ（編集しないで）'!$A$3,VLOOKUP(E12,'データ（編集しないで）'!$AB$2:$AC$3,2,FALSE),""))</f>
        <v/>
      </c>
    </row>
    <row r="13" spans="1:17" ht="21" customHeight="1">
      <c r="A13" s="23">
        <v>11</v>
      </c>
      <c r="B13" s="25"/>
      <c r="C13" s="25"/>
      <c r="D13" s="25"/>
      <c r="E13" s="25"/>
      <c r="F13" s="25"/>
      <c r="G13" s="30" t="str">
        <f>IF(E13='データ（編集しないで）'!$A$2,VLOOKUP(F13,'データ（編集しないで）'!$C$2:$D$6,2,FALSE),IF(E13='データ（編集しないで）'!$A$3,VLOOKUP(F13,'データ（編集しないで）'!$E$2:$F$6,2,FALSE),""))</f>
        <v/>
      </c>
      <c r="H13" s="25"/>
      <c r="I13" s="30" t="str">
        <f>IF(G13='データ（編集しないで）'!$D$2,VLOOKUP(H13,'データ（編集しないで）'!$H$2:$I$21,2,FALSE),IF(G13='データ（編集しないで）'!$D$3,VLOOKUP(H13,'データ（編集しないで）'!$J$2:$K$21,2,FALSE),IF(G13='データ（編集しないで）'!$D$4,VLOOKUP(H13,'データ（編集しないで）'!$L$2:$M$21,2,FALSE),IF(G13='データ（編集しないで）'!$D$5,VLOOKUP(H13,'データ（編集しないで）'!$N$2:$O$21,2,FALSE),IF(G13='データ（編集しないで）'!$D$6,VLOOKUP(H13,'データ（編集しないで）'!$P$2:$Q$21,2,FALSE),IF(G13='データ（編集しないで）'!$F$2,VLOOKUP(H13,'データ（編集しないで）'!$R$2:$S$21,2,FALSE),IF(G13='データ（編集しないで）'!$F$3,VLOOKUP(H13,'データ（編集しないで）'!$T$2:$U$21,2,FALSE),IF(G13='データ（編集しないで）'!$F$4,VLOOKUP(H13,'データ（編集しないで）'!$V$2:$W$21,2,FALSE),IF(G13='データ（編集しないで）'!$F$5,VLOOKUP(H13,'データ（編集しないで）'!$X$2:$Y$21,2,FALSE),IF(G13='データ（編集しないで）'!$F$6,VLOOKUP(H13,'データ（編集しないで）'!$Z$2:$AA$21,2,FALSE),""))))))))))</f>
        <v/>
      </c>
      <c r="J13" s="32"/>
      <c r="K13" s="34"/>
      <c r="L13" s="34"/>
      <c r="M13" s="36" t="str">
        <f t="shared" si="0"/>
        <v/>
      </c>
      <c r="Q13" s="37" t="str">
        <f>IF(E13='データ（編集しないで）'!$A$2,VLOOKUP(E13,'データ（編集しないで）'!$AB$2:$AC$3,2,FALSE),IF(E13='データ（編集しないで）'!$A$3,VLOOKUP(E13,'データ（編集しないで）'!$AB$2:$AC$3,2,FALSE),""))</f>
        <v/>
      </c>
    </row>
    <row r="14" spans="1:17" ht="21" customHeight="1">
      <c r="A14" s="23">
        <v>12</v>
      </c>
      <c r="B14" s="25"/>
      <c r="C14" s="25"/>
      <c r="D14" s="25"/>
      <c r="E14" s="25"/>
      <c r="F14" s="25"/>
      <c r="G14" s="30" t="str">
        <f>IF(E14='データ（編集しないで）'!$A$2,VLOOKUP(F14,'データ（編集しないで）'!$C$2:$D$6,2,FALSE),IF(E14='データ（編集しないで）'!$A$3,VLOOKUP(F14,'データ（編集しないで）'!$E$2:$F$6,2,FALSE),""))</f>
        <v/>
      </c>
      <c r="H14" s="25"/>
      <c r="I14" s="30" t="str">
        <f>IF(G14='データ（編集しないで）'!$D$2,VLOOKUP(H14,'データ（編集しないで）'!$H$2:$I$21,2,FALSE),IF(G14='データ（編集しないで）'!$D$3,VLOOKUP(H14,'データ（編集しないで）'!$J$2:$K$21,2,FALSE),IF(G14='データ（編集しないで）'!$D$4,VLOOKUP(H14,'データ（編集しないで）'!$L$2:$M$21,2,FALSE),IF(G14='データ（編集しないで）'!$D$5,VLOOKUP(H14,'データ（編集しないで）'!$N$2:$O$21,2,FALSE),IF(G14='データ（編集しないで）'!$D$6,VLOOKUP(H14,'データ（編集しないで）'!$P$2:$Q$21,2,FALSE),IF(G14='データ（編集しないで）'!$F$2,VLOOKUP(H14,'データ（編集しないで）'!$R$2:$S$21,2,FALSE),IF(G14='データ（編集しないで）'!$F$3,VLOOKUP(H14,'データ（編集しないで）'!$T$2:$U$21,2,FALSE),IF(G14='データ（編集しないで）'!$F$4,VLOOKUP(H14,'データ（編集しないで）'!$V$2:$W$21,2,FALSE),IF(G14='データ（編集しないで）'!$F$5,VLOOKUP(H14,'データ（編集しないで）'!$X$2:$Y$21,2,FALSE),IF(G14='データ（編集しないで）'!$F$6,VLOOKUP(H14,'データ（編集しないで）'!$Z$2:$AA$21,2,FALSE),""))))))))))</f>
        <v/>
      </c>
      <c r="J14" s="32"/>
      <c r="K14" s="34"/>
      <c r="L14" s="34"/>
      <c r="M14" s="36" t="str">
        <f t="shared" si="0"/>
        <v/>
      </c>
      <c r="Q14" s="37" t="str">
        <f>IF(E14='データ（編集しないで）'!$A$2,VLOOKUP(E14,'データ（編集しないで）'!$AB$2:$AC$3,2,FALSE),IF(E14='データ（編集しないで）'!$A$3,VLOOKUP(E14,'データ（編集しないで）'!$AB$2:$AC$3,2,FALSE),""))</f>
        <v/>
      </c>
    </row>
    <row r="15" spans="1:17" ht="21" customHeight="1">
      <c r="A15" s="23">
        <v>13</v>
      </c>
      <c r="B15" s="25"/>
      <c r="C15" s="25"/>
      <c r="D15" s="25"/>
      <c r="E15" s="25"/>
      <c r="F15" s="25"/>
      <c r="G15" s="30" t="str">
        <f>IF(E15='データ（編集しないで）'!$A$2,VLOOKUP(F15,'データ（編集しないで）'!$C$2:$D$6,2,FALSE),IF(E15='データ（編集しないで）'!$A$3,VLOOKUP(F15,'データ（編集しないで）'!$E$2:$F$6,2,FALSE),""))</f>
        <v/>
      </c>
      <c r="H15" s="25"/>
      <c r="I15" s="30" t="str">
        <f>IF(G15='データ（編集しないで）'!$D$2,VLOOKUP(H15,'データ（編集しないで）'!$H$2:$I$21,2,FALSE),IF(G15='データ（編集しないで）'!$D$3,VLOOKUP(H15,'データ（編集しないで）'!$J$2:$K$21,2,FALSE),IF(G15='データ（編集しないで）'!$D$4,VLOOKUP(H15,'データ（編集しないで）'!$L$2:$M$21,2,FALSE),IF(G15='データ（編集しないで）'!$D$5,VLOOKUP(H15,'データ（編集しないで）'!$N$2:$O$21,2,FALSE),IF(G15='データ（編集しないで）'!$D$6,VLOOKUP(H15,'データ（編集しないで）'!$P$2:$Q$21,2,FALSE),IF(G15='データ（編集しないで）'!$F$2,VLOOKUP(H15,'データ（編集しないで）'!$R$2:$S$21,2,FALSE),IF(G15='データ（編集しないで）'!$F$3,VLOOKUP(H15,'データ（編集しないで）'!$T$2:$U$21,2,FALSE),IF(G15='データ（編集しないで）'!$F$4,VLOOKUP(H15,'データ（編集しないで）'!$V$2:$W$21,2,FALSE),IF(G15='データ（編集しないで）'!$F$5,VLOOKUP(H15,'データ（編集しないで）'!$X$2:$Y$21,2,FALSE),IF(G15='データ（編集しないで）'!$F$6,VLOOKUP(H15,'データ（編集しないで）'!$Z$2:$AA$21,2,FALSE),""))))))))))</f>
        <v/>
      </c>
      <c r="J15" s="32"/>
      <c r="K15" s="34"/>
      <c r="L15" s="34"/>
      <c r="M15" s="36" t="str">
        <f t="shared" si="0"/>
        <v/>
      </c>
      <c r="Q15" s="37" t="str">
        <f>IF(E15='データ（編集しないで）'!$A$2,VLOOKUP(E15,'データ（編集しないで）'!$AB$2:$AC$3,2,FALSE),IF(E15='データ（編集しないで）'!$A$3,VLOOKUP(E15,'データ（編集しないで）'!$AB$2:$AC$3,2,FALSE),""))</f>
        <v/>
      </c>
    </row>
    <row r="16" spans="1:17" ht="21" customHeight="1">
      <c r="A16" s="23">
        <v>14</v>
      </c>
      <c r="B16" s="25"/>
      <c r="C16" s="25"/>
      <c r="D16" s="25"/>
      <c r="E16" s="25"/>
      <c r="F16" s="25"/>
      <c r="G16" s="30" t="str">
        <f>IF(E16='データ（編集しないで）'!$A$2,VLOOKUP(F16,'データ（編集しないで）'!$C$2:$D$6,2,FALSE),IF(E16='データ（編集しないで）'!$A$3,VLOOKUP(F16,'データ（編集しないで）'!$E$2:$F$6,2,FALSE),""))</f>
        <v/>
      </c>
      <c r="H16" s="25"/>
      <c r="I16" s="30" t="str">
        <f>IF(G16='データ（編集しないで）'!$D$2,VLOOKUP(H16,'データ（編集しないで）'!$H$2:$I$21,2,FALSE),IF(G16='データ（編集しないで）'!$D$3,VLOOKUP(H16,'データ（編集しないで）'!$J$2:$K$21,2,FALSE),IF(G16='データ（編集しないで）'!$D$4,VLOOKUP(H16,'データ（編集しないで）'!$L$2:$M$21,2,FALSE),IF(G16='データ（編集しないで）'!$D$5,VLOOKUP(H16,'データ（編集しないで）'!$N$2:$O$21,2,FALSE),IF(G16='データ（編集しないで）'!$D$6,VLOOKUP(H16,'データ（編集しないで）'!$P$2:$Q$21,2,FALSE),IF(G16='データ（編集しないで）'!$F$2,VLOOKUP(H16,'データ（編集しないで）'!$R$2:$S$21,2,FALSE),IF(G16='データ（編集しないで）'!$F$3,VLOOKUP(H16,'データ（編集しないで）'!$T$2:$U$21,2,FALSE),IF(G16='データ（編集しないで）'!$F$4,VLOOKUP(H16,'データ（編集しないで）'!$V$2:$W$21,2,FALSE),IF(G16='データ（編集しないで）'!$F$5,VLOOKUP(H16,'データ（編集しないで）'!$X$2:$Y$21,2,FALSE),IF(G16='データ（編集しないで）'!$F$6,VLOOKUP(H16,'データ（編集しないで）'!$Z$2:$AA$21,2,FALSE),""))))))))))</f>
        <v/>
      </c>
      <c r="J16" s="32"/>
      <c r="K16" s="34"/>
      <c r="L16" s="34"/>
      <c r="M16" s="36" t="str">
        <f t="shared" si="0"/>
        <v/>
      </c>
      <c r="Q16" s="37" t="str">
        <f>IF(E16='データ（編集しないで）'!$A$2,VLOOKUP(E16,'データ（編集しないで）'!$AB$2:$AC$3,2,FALSE),IF(E16='データ（編集しないで）'!$A$3,VLOOKUP(E16,'データ（編集しないで）'!$AB$2:$AC$3,2,FALSE),""))</f>
        <v/>
      </c>
    </row>
    <row r="17" spans="1:17" ht="21" customHeight="1">
      <c r="A17" s="23">
        <v>15</v>
      </c>
      <c r="B17" s="25"/>
      <c r="C17" s="25"/>
      <c r="D17" s="25"/>
      <c r="E17" s="25"/>
      <c r="F17" s="25"/>
      <c r="G17" s="30" t="str">
        <f>IF(E17='データ（編集しないで）'!$A$2,VLOOKUP(F17,'データ（編集しないで）'!$C$2:$D$6,2,FALSE),IF(E17='データ（編集しないで）'!$A$3,VLOOKUP(F17,'データ（編集しないで）'!$E$2:$F$6,2,FALSE),""))</f>
        <v/>
      </c>
      <c r="H17" s="25"/>
      <c r="I17" s="30" t="str">
        <f>IF(G17='データ（編集しないで）'!$D$2,VLOOKUP(H17,'データ（編集しないで）'!$H$2:$I$21,2,FALSE),IF(G17='データ（編集しないで）'!$D$3,VLOOKUP(H17,'データ（編集しないで）'!$J$2:$K$21,2,FALSE),IF(G17='データ（編集しないで）'!$D$4,VLOOKUP(H17,'データ（編集しないで）'!$L$2:$M$21,2,FALSE),IF(G17='データ（編集しないで）'!$D$5,VLOOKUP(H17,'データ（編集しないで）'!$N$2:$O$21,2,FALSE),IF(G17='データ（編集しないで）'!$D$6,VLOOKUP(H17,'データ（編集しないで）'!$P$2:$Q$21,2,FALSE),IF(G17='データ（編集しないで）'!$F$2,VLOOKUP(H17,'データ（編集しないで）'!$R$2:$S$21,2,FALSE),IF(G17='データ（編集しないで）'!$F$3,VLOOKUP(H17,'データ（編集しないで）'!$T$2:$U$21,2,FALSE),IF(G17='データ（編集しないで）'!$F$4,VLOOKUP(H17,'データ（編集しないで）'!$V$2:$W$21,2,FALSE),IF(G17='データ（編集しないで）'!$F$5,VLOOKUP(H17,'データ（編集しないで）'!$X$2:$Y$21,2,FALSE),IF(G17='データ（編集しないで）'!$F$6,VLOOKUP(H17,'データ（編集しないで）'!$Z$2:$AA$21,2,FALSE),""))))))))))</f>
        <v/>
      </c>
      <c r="J17" s="32"/>
      <c r="K17" s="34"/>
      <c r="L17" s="34"/>
      <c r="M17" s="36" t="str">
        <f t="shared" si="0"/>
        <v/>
      </c>
      <c r="Q17" s="37" t="str">
        <f>IF(E17='データ（編集しないで）'!$A$2,VLOOKUP(E17,'データ（編集しないで）'!$AB$2:$AC$3,2,FALSE),IF(E17='データ（編集しないで）'!$A$3,VLOOKUP(E17,'データ（編集しないで）'!$AB$2:$AC$3,2,FALSE),""))</f>
        <v/>
      </c>
    </row>
    <row r="18" spans="1:17" ht="21" customHeight="1">
      <c r="A18" s="23">
        <v>16</v>
      </c>
      <c r="B18" s="25"/>
      <c r="C18" s="25"/>
      <c r="D18" s="25"/>
      <c r="E18" s="25"/>
      <c r="F18" s="25"/>
      <c r="G18" s="30" t="str">
        <f>IF(E18='データ（編集しないで）'!$A$2,VLOOKUP(F18,'データ（編集しないで）'!$C$2:$D$6,2,FALSE),IF(E18='データ（編集しないで）'!$A$3,VLOOKUP(F18,'データ（編集しないで）'!$E$2:$F$6,2,FALSE),""))</f>
        <v/>
      </c>
      <c r="H18" s="25"/>
      <c r="I18" s="30" t="str">
        <f>IF(G18='データ（編集しないで）'!$D$2,VLOOKUP(H18,'データ（編集しないで）'!$H$2:$I$21,2,FALSE),IF(G18='データ（編集しないで）'!$D$3,VLOOKUP(H18,'データ（編集しないで）'!$J$2:$K$21,2,FALSE),IF(G18='データ（編集しないで）'!$D$4,VLOOKUP(H18,'データ（編集しないで）'!$L$2:$M$21,2,FALSE),IF(G18='データ（編集しないで）'!$D$5,VLOOKUP(H18,'データ（編集しないで）'!$N$2:$O$21,2,FALSE),IF(G18='データ（編集しないで）'!$D$6,VLOOKUP(H18,'データ（編集しないで）'!$P$2:$Q$21,2,FALSE),IF(G18='データ（編集しないで）'!$F$2,VLOOKUP(H18,'データ（編集しないで）'!$R$2:$S$21,2,FALSE),IF(G18='データ（編集しないで）'!$F$3,VLOOKUP(H18,'データ（編集しないで）'!$T$2:$U$21,2,FALSE),IF(G18='データ（編集しないで）'!$F$4,VLOOKUP(H18,'データ（編集しないで）'!$V$2:$W$21,2,FALSE),IF(G18='データ（編集しないで）'!$F$5,VLOOKUP(H18,'データ（編集しないで）'!$X$2:$Y$21,2,FALSE),IF(G18='データ（編集しないで）'!$F$6,VLOOKUP(H18,'データ（編集しないで）'!$Z$2:$AA$21,2,FALSE),""))))))))))</f>
        <v/>
      </c>
      <c r="J18" s="32"/>
      <c r="K18" s="34"/>
      <c r="L18" s="34"/>
      <c r="M18" s="36" t="str">
        <f t="shared" si="0"/>
        <v/>
      </c>
      <c r="Q18" s="37" t="str">
        <f>IF(E18='データ（編集しないで）'!$A$2,VLOOKUP(E18,'データ（編集しないで）'!$AB$2:$AC$3,2,FALSE),IF(E18='データ（編集しないで）'!$A$3,VLOOKUP(E18,'データ（編集しないで）'!$AB$2:$AC$3,2,FALSE),""))</f>
        <v/>
      </c>
    </row>
    <row r="19" spans="1:17" ht="21" customHeight="1">
      <c r="A19" s="23">
        <v>17</v>
      </c>
      <c r="B19" s="25"/>
      <c r="C19" s="25"/>
      <c r="D19" s="25"/>
      <c r="E19" s="25"/>
      <c r="F19" s="25"/>
      <c r="G19" s="30" t="str">
        <f>IF(E19='データ（編集しないで）'!$A$2,VLOOKUP(F19,'データ（編集しないで）'!$C$2:$D$6,2,FALSE),IF(E19='データ（編集しないで）'!$A$3,VLOOKUP(F19,'データ（編集しないで）'!$E$2:$F$6,2,FALSE),""))</f>
        <v/>
      </c>
      <c r="H19" s="25"/>
      <c r="I19" s="30" t="str">
        <f>IF(G19='データ（編集しないで）'!$D$2,VLOOKUP(H19,'データ（編集しないで）'!$H$2:$I$21,2,FALSE),IF(G19='データ（編集しないで）'!$D$3,VLOOKUP(H19,'データ（編集しないで）'!$J$2:$K$21,2,FALSE),IF(G19='データ（編集しないで）'!$D$4,VLOOKUP(H19,'データ（編集しないで）'!$L$2:$M$21,2,FALSE),IF(G19='データ（編集しないで）'!$D$5,VLOOKUP(H19,'データ（編集しないで）'!$N$2:$O$21,2,FALSE),IF(G19='データ（編集しないで）'!$D$6,VLOOKUP(H19,'データ（編集しないで）'!$P$2:$Q$21,2,FALSE),IF(G19='データ（編集しないで）'!$F$2,VLOOKUP(H19,'データ（編集しないで）'!$R$2:$S$21,2,FALSE),IF(G19='データ（編集しないで）'!$F$3,VLOOKUP(H19,'データ（編集しないで）'!$T$2:$U$21,2,FALSE),IF(G19='データ（編集しないで）'!$F$4,VLOOKUP(H19,'データ（編集しないで）'!$V$2:$W$21,2,FALSE),IF(G19='データ（編集しないで）'!$F$5,VLOOKUP(H19,'データ（編集しないで）'!$X$2:$Y$21,2,FALSE),IF(G19='データ（編集しないで）'!$F$6,VLOOKUP(H19,'データ（編集しないで）'!$Z$2:$AA$21,2,FALSE),""))))))))))</f>
        <v/>
      </c>
      <c r="J19" s="32"/>
      <c r="K19" s="34"/>
      <c r="L19" s="34"/>
      <c r="M19" s="36" t="str">
        <f t="shared" si="0"/>
        <v/>
      </c>
      <c r="Q19" s="37" t="str">
        <f>IF(E19='データ（編集しないで）'!$A$2,VLOOKUP(E19,'データ（編集しないで）'!$AB$2:$AC$3,2,FALSE),IF(E19='データ（編集しないで）'!$A$3,VLOOKUP(E19,'データ（編集しないで）'!$AB$2:$AC$3,2,FALSE),""))</f>
        <v/>
      </c>
    </row>
    <row r="20" spans="1:17" ht="21" customHeight="1">
      <c r="A20" s="23">
        <v>18</v>
      </c>
      <c r="B20" s="25"/>
      <c r="C20" s="25"/>
      <c r="D20" s="25"/>
      <c r="E20" s="25"/>
      <c r="F20" s="25"/>
      <c r="G20" s="30" t="str">
        <f>IF(E20='データ（編集しないで）'!$A$2,VLOOKUP(F20,'データ（編集しないで）'!$C$2:$D$6,2,FALSE),IF(E20='データ（編集しないで）'!$A$3,VLOOKUP(F20,'データ（編集しないで）'!$E$2:$F$6,2,FALSE),""))</f>
        <v/>
      </c>
      <c r="H20" s="25"/>
      <c r="I20" s="30" t="str">
        <f>IF(G20='データ（編集しないで）'!$D$2,VLOOKUP(H20,'データ（編集しないで）'!$H$2:$I$21,2,FALSE),IF(G20='データ（編集しないで）'!$D$3,VLOOKUP(H20,'データ（編集しないで）'!$J$2:$K$21,2,FALSE),IF(G20='データ（編集しないで）'!$D$4,VLOOKUP(H20,'データ（編集しないで）'!$L$2:$M$21,2,FALSE),IF(G20='データ（編集しないで）'!$D$5,VLOOKUP(H20,'データ（編集しないで）'!$N$2:$O$21,2,FALSE),IF(G20='データ（編集しないで）'!$D$6,VLOOKUP(H20,'データ（編集しないで）'!$P$2:$Q$21,2,FALSE),IF(G20='データ（編集しないで）'!$F$2,VLOOKUP(H20,'データ（編集しないで）'!$R$2:$S$21,2,FALSE),IF(G20='データ（編集しないで）'!$F$3,VLOOKUP(H20,'データ（編集しないで）'!$T$2:$U$21,2,FALSE),IF(G20='データ（編集しないで）'!$F$4,VLOOKUP(H20,'データ（編集しないで）'!$V$2:$W$21,2,FALSE),IF(G20='データ（編集しないで）'!$F$5,VLOOKUP(H20,'データ（編集しないで）'!$X$2:$Y$21,2,FALSE),IF(G20='データ（編集しないで）'!$F$6,VLOOKUP(H20,'データ（編集しないで）'!$Z$2:$AA$21,2,FALSE),""))))))))))</f>
        <v/>
      </c>
      <c r="J20" s="32"/>
      <c r="K20" s="34"/>
      <c r="L20" s="34"/>
      <c r="M20" s="36" t="str">
        <f t="shared" si="0"/>
        <v/>
      </c>
      <c r="Q20" s="37" t="str">
        <f>IF(E20='データ（編集しないで）'!$A$2,VLOOKUP(E20,'データ（編集しないで）'!$AB$2:$AC$3,2,FALSE),IF(E20='データ（編集しないで）'!$A$3,VLOOKUP(E20,'データ（編集しないで）'!$AB$2:$AC$3,2,FALSE),""))</f>
        <v/>
      </c>
    </row>
    <row r="21" spans="1:17" ht="21" customHeight="1">
      <c r="A21" s="23">
        <v>19</v>
      </c>
      <c r="B21" s="25"/>
      <c r="C21" s="25"/>
      <c r="D21" s="25"/>
      <c r="E21" s="25"/>
      <c r="F21" s="25"/>
      <c r="G21" s="30" t="str">
        <f>IF(E21='データ（編集しないで）'!$A$2,VLOOKUP(F21,'データ（編集しないで）'!$C$2:$D$6,2,FALSE),IF(E21='データ（編集しないで）'!$A$3,VLOOKUP(F21,'データ（編集しないで）'!$E$2:$F$6,2,FALSE),""))</f>
        <v/>
      </c>
      <c r="H21" s="25"/>
      <c r="I21" s="30" t="str">
        <f>IF(G21='データ（編集しないで）'!$D$2,VLOOKUP(H21,'データ（編集しないで）'!$H$2:$I$21,2,FALSE),IF(G21='データ（編集しないで）'!$D$3,VLOOKUP(H21,'データ（編集しないで）'!$J$2:$K$21,2,FALSE),IF(G21='データ（編集しないで）'!$D$4,VLOOKUP(H21,'データ（編集しないで）'!$L$2:$M$21,2,FALSE),IF(G21='データ（編集しないで）'!$D$5,VLOOKUP(H21,'データ（編集しないで）'!$N$2:$O$21,2,FALSE),IF(G21='データ（編集しないで）'!$D$6,VLOOKUP(H21,'データ（編集しないで）'!$P$2:$Q$21,2,FALSE),IF(G21='データ（編集しないで）'!$F$2,VLOOKUP(H21,'データ（編集しないで）'!$R$2:$S$21,2,FALSE),IF(G21='データ（編集しないで）'!$F$3,VLOOKUP(H21,'データ（編集しないで）'!$T$2:$U$21,2,FALSE),IF(G21='データ（編集しないで）'!$F$4,VLOOKUP(H21,'データ（編集しないで）'!$V$2:$W$21,2,FALSE),IF(G21='データ（編集しないで）'!$F$5,VLOOKUP(H21,'データ（編集しないで）'!$X$2:$Y$21,2,FALSE),IF(G21='データ（編集しないで）'!$F$6,VLOOKUP(H21,'データ（編集しないで）'!$Z$2:$AA$21,2,FALSE),""))))))))))</f>
        <v/>
      </c>
      <c r="J21" s="32"/>
      <c r="K21" s="34"/>
      <c r="L21" s="34"/>
      <c r="M21" s="36" t="str">
        <f t="shared" si="0"/>
        <v/>
      </c>
      <c r="Q21" s="37" t="str">
        <f>IF(E21='データ（編集しないで）'!$A$2,VLOOKUP(E21,'データ（編集しないで）'!$AB$2:$AC$3,2,FALSE),IF(E21='データ（編集しないで）'!$A$3,VLOOKUP(E21,'データ（編集しないで）'!$AB$2:$AC$3,2,FALSE),""))</f>
        <v/>
      </c>
    </row>
    <row r="22" spans="1:17" ht="21" customHeight="1">
      <c r="A22" s="23">
        <v>20</v>
      </c>
      <c r="B22" s="25"/>
      <c r="C22" s="25"/>
      <c r="D22" s="25"/>
      <c r="E22" s="25"/>
      <c r="F22" s="25"/>
      <c r="G22" s="30" t="str">
        <f>IF(E22='データ（編集しないで）'!$A$2,VLOOKUP(F22,'データ（編集しないで）'!$C$2:$D$6,2,FALSE),IF(E22='データ（編集しないで）'!$A$3,VLOOKUP(F22,'データ（編集しないで）'!$E$2:$F$6,2,FALSE),""))</f>
        <v/>
      </c>
      <c r="H22" s="25"/>
      <c r="I22" s="30" t="str">
        <f>IF(G22='データ（編集しないで）'!$D$2,VLOOKUP(H22,'データ（編集しないで）'!$H$2:$I$21,2,FALSE),IF(G22='データ（編集しないで）'!$D$3,VLOOKUP(H22,'データ（編集しないで）'!$J$2:$K$21,2,FALSE),IF(G22='データ（編集しないで）'!$D$4,VLOOKUP(H22,'データ（編集しないで）'!$L$2:$M$21,2,FALSE),IF(G22='データ（編集しないで）'!$D$5,VLOOKUP(H22,'データ（編集しないで）'!$N$2:$O$21,2,FALSE),IF(G22='データ（編集しないで）'!$D$6,VLOOKUP(H22,'データ（編集しないで）'!$P$2:$Q$21,2,FALSE),IF(G22='データ（編集しないで）'!$F$2,VLOOKUP(H22,'データ（編集しないで）'!$R$2:$S$21,2,FALSE),IF(G22='データ（編集しないで）'!$F$3,VLOOKUP(H22,'データ（編集しないで）'!$T$2:$U$21,2,FALSE),IF(G22='データ（編集しないで）'!$F$4,VLOOKUP(H22,'データ（編集しないで）'!$V$2:$W$21,2,FALSE),IF(G22='データ（編集しないで）'!$F$5,VLOOKUP(H22,'データ（編集しないで）'!$X$2:$Y$21,2,FALSE),IF(G22='データ（編集しないで）'!$F$6,VLOOKUP(H22,'データ（編集しないで）'!$Z$2:$AA$21,2,FALSE),""))))))))))</f>
        <v/>
      </c>
      <c r="J22" s="32"/>
      <c r="K22" s="34"/>
      <c r="L22" s="34"/>
      <c r="M22" s="36" t="str">
        <f t="shared" si="0"/>
        <v/>
      </c>
      <c r="Q22" s="37" t="str">
        <f>IF(E22='データ（編集しないで）'!$A$2,VLOOKUP(E22,'データ（編集しないで）'!$AB$2:$AC$3,2,FALSE),IF(E22='データ（編集しないで）'!$A$3,VLOOKUP(E22,'データ（編集しないで）'!$AB$2:$AC$3,2,FALSE),""))</f>
        <v/>
      </c>
    </row>
    <row r="23" spans="1:17" ht="21" customHeight="1">
      <c r="A23" s="23">
        <v>21</v>
      </c>
      <c r="B23" s="25"/>
      <c r="C23" s="25"/>
      <c r="D23" s="25"/>
      <c r="E23" s="25"/>
      <c r="F23" s="25"/>
      <c r="G23" s="30" t="str">
        <f>IF(E23='データ（編集しないで）'!$A$2,VLOOKUP(F23,'データ（編集しないで）'!$C$2:$D$6,2,FALSE),IF(E23='データ（編集しないで）'!$A$3,VLOOKUP(F23,'データ（編集しないで）'!$E$2:$F$6,2,FALSE),""))</f>
        <v/>
      </c>
      <c r="H23" s="25"/>
      <c r="I23" s="30" t="str">
        <f>IF(G23='データ（編集しないで）'!$D$2,VLOOKUP(H23,'データ（編集しないで）'!$H$2:$I$21,2,FALSE),IF(G23='データ（編集しないで）'!$D$3,VLOOKUP(H23,'データ（編集しないで）'!$J$2:$K$21,2,FALSE),IF(G23='データ（編集しないで）'!$D$4,VLOOKUP(H23,'データ（編集しないで）'!$L$2:$M$21,2,FALSE),IF(G23='データ（編集しないで）'!$D$5,VLOOKUP(H23,'データ（編集しないで）'!$N$2:$O$21,2,FALSE),IF(G23='データ（編集しないで）'!$D$6,VLOOKUP(H23,'データ（編集しないで）'!$P$2:$Q$21,2,FALSE),IF(G23='データ（編集しないで）'!$F$2,VLOOKUP(H23,'データ（編集しないで）'!$R$2:$S$21,2,FALSE),IF(G23='データ（編集しないで）'!$F$3,VLOOKUP(H23,'データ（編集しないで）'!$T$2:$U$21,2,FALSE),IF(G23='データ（編集しないで）'!$F$4,VLOOKUP(H23,'データ（編集しないで）'!$V$2:$W$21,2,FALSE),IF(G23='データ（編集しないで）'!$F$5,VLOOKUP(H23,'データ（編集しないで）'!$X$2:$Y$21,2,FALSE),IF(G23='データ（編集しないで）'!$F$6,VLOOKUP(H23,'データ（編集しないで）'!$Z$2:$AA$21,2,FALSE),""))))))))))</f>
        <v/>
      </c>
      <c r="J23" s="32"/>
      <c r="K23" s="34"/>
      <c r="L23" s="34"/>
      <c r="M23" s="36" t="str">
        <f t="shared" si="0"/>
        <v/>
      </c>
      <c r="Q23" s="37" t="str">
        <f>IF(E23='データ（編集しないで）'!$A$2,VLOOKUP(E23,'データ（編集しないで）'!$AB$2:$AC$3,2,FALSE),IF(E23='データ（編集しないで）'!$A$3,VLOOKUP(E23,'データ（編集しないで）'!$AB$2:$AC$3,2,FALSE),""))</f>
        <v/>
      </c>
    </row>
    <row r="24" spans="1:17" ht="21" customHeight="1">
      <c r="A24" s="23">
        <v>22</v>
      </c>
      <c r="B24" s="25"/>
      <c r="C24" s="25"/>
      <c r="D24" s="25"/>
      <c r="E24" s="25"/>
      <c r="F24" s="25"/>
      <c r="G24" s="30" t="str">
        <f>IF(E24='データ（編集しないで）'!$A$2,VLOOKUP(F24,'データ（編集しないで）'!$C$2:$D$6,2,FALSE),IF(E24='データ（編集しないで）'!$A$3,VLOOKUP(F24,'データ（編集しないで）'!$E$2:$F$6,2,FALSE),""))</f>
        <v/>
      </c>
      <c r="H24" s="25"/>
      <c r="I24" s="30" t="str">
        <f>IF(G24='データ（編集しないで）'!$D$2,VLOOKUP(H24,'データ（編集しないで）'!$H$2:$I$21,2,FALSE),IF(G24='データ（編集しないで）'!$D$3,VLOOKUP(H24,'データ（編集しないで）'!$J$2:$K$21,2,FALSE),IF(G24='データ（編集しないで）'!$D$4,VLOOKUP(H24,'データ（編集しないで）'!$L$2:$M$21,2,FALSE),IF(G24='データ（編集しないで）'!$D$5,VLOOKUP(H24,'データ（編集しないで）'!$N$2:$O$21,2,FALSE),IF(G24='データ（編集しないで）'!$D$6,VLOOKUP(H24,'データ（編集しないで）'!$P$2:$Q$21,2,FALSE),IF(G24='データ（編集しないで）'!$F$2,VLOOKUP(H24,'データ（編集しないで）'!$R$2:$S$21,2,FALSE),IF(G24='データ（編集しないで）'!$F$3,VLOOKUP(H24,'データ（編集しないで）'!$T$2:$U$21,2,FALSE),IF(G24='データ（編集しないで）'!$F$4,VLOOKUP(H24,'データ（編集しないで）'!$V$2:$W$21,2,FALSE),IF(G24='データ（編集しないで）'!$F$5,VLOOKUP(H24,'データ（編集しないで）'!$X$2:$Y$21,2,FALSE),IF(G24='データ（編集しないで）'!$F$6,VLOOKUP(H24,'データ（編集しないで）'!$Z$2:$AA$21,2,FALSE),""))))))))))</f>
        <v/>
      </c>
      <c r="J24" s="32"/>
      <c r="K24" s="34"/>
      <c r="L24" s="34"/>
      <c r="M24" s="36" t="str">
        <f t="shared" si="0"/>
        <v/>
      </c>
      <c r="Q24" s="37" t="str">
        <f>IF(E24='データ（編集しないで）'!$A$2,VLOOKUP(E24,'データ（編集しないで）'!$AB$2:$AC$3,2,FALSE),IF(E24='データ（編集しないで）'!$A$3,VLOOKUP(E24,'データ（編集しないで）'!$AB$2:$AC$3,2,FALSE),""))</f>
        <v/>
      </c>
    </row>
    <row r="25" spans="1:17" ht="21" customHeight="1">
      <c r="A25" s="23">
        <v>23</v>
      </c>
      <c r="B25" s="25"/>
      <c r="C25" s="25"/>
      <c r="D25" s="25"/>
      <c r="E25" s="25"/>
      <c r="F25" s="25"/>
      <c r="G25" s="30" t="str">
        <f>IF(E25='データ（編集しないで）'!$A$2,VLOOKUP(F25,'データ（編集しないで）'!$C$2:$D$6,2,FALSE),IF(E25='データ（編集しないで）'!$A$3,VLOOKUP(F25,'データ（編集しないで）'!$E$2:$F$6,2,FALSE),""))</f>
        <v/>
      </c>
      <c r="H25" s="25"/>
      <c r="I25" s="30" t="str">
        <f>IF(G25='データ（編集しないで）'!$D$2,VLOOKUP(H25,'データ（編集しないで）'!$H$2:$I$21,2,FALSE),IF(G25='データ（編集しないで）'!$D$3,VLOOKUP(H25,'データ（編集しないで）'!$J$2:$K$21,2,FALSE),IF(G25='データ（編集しないで）'!$D$4,VLOOKUP(H25,'データ（編集しないで）'!$L$2:$M$21,2,FALSE),IF(G25='データ（編集しないで）'!$D$5,VLOOKUP(H25,'データ（編集しないで）'!$N$2:$O$21,2,FALSE),IF(G25='データ（編集しないで）'!$D$6,VLOOKUP(H25,'データ（編集しないで）'!$P$2:$Q$21,2,FALSE),IF(G25='データ（編集しないで）'!$F$2,VLOOKUP(H25,'データ（編集しないで）'!$R$2:$S$21,2,FALSE),IF(G25='データ（編集しないで）'!$F$3,VLOOKUP(H25,'データ（編集しないで）'!$T$2:$U$21,2,FALSE),IF(G25='データ（編集しないで）'!$F$4,VLOOKUP(H25,'データ（編集しないで）'!$V$2:$W$21,2,FALSE),IF(G25='データ（編集しないで）'!$F$5,VLOOKUP(H25,'データ（編集しないで）'!$X$2:$Y$21,2,FALSE),IF(G25='データ（編集しないで）'!$F$6,VLOOKUP(H25,'データ（編集しないで）'!$Z$2:$AA$21,2,FALSE),""))))))))))</f>
        <v/>
      </c>
      <c r="J25" s="32"/>
      <c r="K25" s="34"/>
      <c r="L25" s="34"/>
      <c r="M25" s="36" t="str">
        <f t="shared" si="0"/>
        <v/>
      </c>
      <c r="Q25" s="37" t="str">
        <f>IF(E25='データ（編集しないで）'!$A$2,VLOOKUP(E25,'データ（編集しないで）'!$AB$2:$AC$3,2,FALSE),IF(E25='データ（編集しないで）'!$A$3,VLOOKUP(E25,'データ（編集しないで）'!$AB$2:$AC$3,2,FALSE),""))</f>
        <v/>
      </c>
    </row>
    <row r="26" spans="1:17" ht="21" customHeight="1">
      <c r="A26" s="23">
        <v>24</v>
      </c>
      <c r="B26" s="25"/>
      <c r="C26" s="25"/>
      <c r="D26" s="25"/>
      <c r="E26" s="25"/>
      <c r="F26" s="25"/>
      <c r="G26" s="30" t="str">
        <f>IF(E26='データ（編集しないで）'!$A$2,VLOOKUP(F26,'データ（編集しないで）'!$C$2:$D$6,2,FALSE),IF(E26='データ（編集しないで）'!$A$3,VLOOKUP(F26,'データ（編集しないで）'!$E$2:$F$6,2,FALSE),""))</f>
        <v/>
      </c>
      <c r="H26" s="25"/>
      <c r="I26" s="30" t="str">
        <f>IF(G26='データ（編集しないで）'!$D$2,VLOOKUP(H26,'データ（編集しないで）'!$H$2:$I$21,2,FALSE),IF(G26='データ（編集しないで）'!$D$3,VLOOKUP(H26,'データ（編集しないで）'!$J$2:$K$21,2,FALSE),IF(G26='データ（編集しないで）'!$D$4,VLOOKUP(H26,'データ（編集しないで）'!$L$2:$M$21,2,FALSE),IF(G26='データ（編集しないで）'!$D$5,VLOOKUP(H26,'データ（編集しないで）'!$N$2:$O$21,2,FALSE),IF(G26='データ（編集しないで）'!$D$6,VLOOKUP(H26,'データ（編集しないで）'!$P$2:$Q$21,2,FALSE),IF(G26='データ（編集しないで）'!$F$2,VLOOKUP(H26,'データ（編集しないで）'!$R$2:$S$21,2,FALSE),IF(G26='データ（編集しないで）'!$F$3,VLOOKUP(H26,'データ（編集しないで）'!$T$2:$U$21,2,FALSE),IF(G26='データ（編集しないで）'!$F$4,VLOOKUP(H26,'データ（編集しないで）'!$V$2:$W$21,2,FALSE),IF(G26='データ（編集しないで）'!$F$5,VLOOKUP(H26,'データ（編集しないで）'!$X$2:$Y$21,2,FALSE),IF(G26='データ（編集しないで）'!$F$6,VLOOKUP(H26,'データ（編集しないで）'!$Z$2:$AA$21,2,FALSE),""))))))))))</f>
        <v/>
      </c>
      <c r="J26" s="32"/>
      <c r="K26" s="34"/>
      <c r="L26" s="34"/>
      <c r="M26" s="36" t="str">
        <f t="shared" si="0"/>
        <v/>
      </c>
      <c r="Q26" s="37" t="str">
        <f>IF(E26='データ（編集しないで）'!$A$2,VLOOKUP(E26,'データ（編集しないで）'!$AB$2:$AC$3,2,FALSE),IF(E26='データ（編集しないで）'!$A$3,VLOOKUP(E26,'データ（編集しないで）'!$AB$2:$AC$3,2,FALSE),""))</f>
        <v/>
      </c>
    </row>
    <row r="27" spans="1:17" ht="21" customHeight="1">
      <c r="A27" s="23">
        <v>25</v>
      </c>
      <c r="B27" s="25"/>
      <c r="C27" s="25"/>
      <c r="D27" s="25"/>
      <c r="E27" s="25"/>
      <c r="F27" s="25"/>
      <c r="G27" s="30" t="str">
        <f>IF(E27='データ（編集しないで）'!$A$2,VLOOKUP(F27,'データ（編集しないで）'!$C$2:$D$6,2,FALSE),IF(E27='データ（編集しないで）'!$A$3,VLOOKUP(F27,'データ（編集しないで）'!$E$2:$F$6,2,FALSE),""))</f>
        <v/>
      </c>
      <c r="H27" s="25"/>
      <c r="I27" s="30" t="str">
        <f>IF(G27='データ（編集しないで）'!$D$2,VLOOKUP(H27,'データ（編集しないで）'!$H$2:$I$21,2,FALSE),IF(G27='データ（編集しないで）'!$D$3,VLOOKUP(H27,'データ（編集しないで）'!$J$2:$K$21,2,FALSE),IF(G27='データ（編集しないで）'!$D$4,VLOOKUP(H27,'データ（編集しないで）'!$L$2:$M$21,2,FALSE),IF(G27='データ（編集しないで）'!$D$5,VLOOKUP(H27,'データ（編集しないで）'!$N$2:$O$21,2,FALSE),IF(G27='データ（編集しないで）'!$D$6,VLOOKUP(H27,'データ（編集しないで）'!$P$2:$Q$21,2,FALSE),IF(G27='データ（編集しないで）'!$F$2,VLOOKUP(H27,'データ（編集しないで）'!$R$2:$S$21,2,FALSE),IF(G27='データ（編集しないで）'!$F$3,VLOOKUP(H27,'データ（編集しないで）'!$T$2:$U$21,2,FALSE),IF(G27='データ（編集しないで）'!$F$4,VLOOKUP(H27,'データ（編集しないで）'!$V$2:$W$21,2,FALSE),IF(G27='データ（編集しないで）'!$F$5,VLOOKUP(H27,'データ（編集しないで）'!$X$2:$Y$21,2,FALSE),IF(G27='データ（編集しないで）'!$F$6,VLOOKUP(H27,'データ（編集しないで）'!$Z$2:$AA$21,2,FALSE),""))))))))))</f>
        <v/>
      </c>
      <c r="J27" s="32"/>
      <c r="K27" s="34"/>
      <c r="L27" s="34"/>
      <c r="M27" s="36" t="str">
        <f t="shared" si="0"/>
        <v/>
      </c>
      <c r="Q27" s="37" t="str">
        <f>IF(E27='データ（編集しないで）'!$A$2,VLOOKUP(E27,'データ（編集しないで）'!$AB$2:$AC$3,2,FALSE),IF(E27='データ（編集しないで）'!$A$3,VLOOKUP(E27,'データ（編集しないで）'!$AB$2:$AC$3,2,FALSE),""))</f>
        <v/>
      </c>
    </row>
    <row r="28" spans="1:17" ht="21" customHeight="1">
      <c r="A28" s="23">
        <v>26</v>
      </c>
      <c r="B28" s="25"/>
      <c r="C28" s="25"/>
      <c r="D28" s="25"/>
      <c r="E28" s="25"/>
      <c r="F28" s="25"/>
      <c r="G28" s="30" t="str">
        <f>IF(E28='データ（編集しないで）'!$A$2,VLOOKUP(F28,'データ（編集しないで）'!$C$2:$D$6,2,FALSE),IF(E28='データ（編集しないで）'!$A$3,VLOOKUP(F28,'データ（編集しないで）'!$E$2:$F$6,2,FALSE),""))</f>
        <v/>
      </c>
      <c r="H28" s="25"/>
      <c r="I28" s="30" t="str">
        <f>IF(G28='データ（編集しないで）'!$D$2,VLOOKUP(H28,'データ（編集しないで）'!$H$2:$I$21,2,FALSE),IF(G28='データ（編集しないで）'!$D$3,VLOOKUP(H28,'データ（編集しないで）'!$J$2:$K$21,2,FALSE),IF(G28='データ（編集しないで）'!$D$4,VLOOKUP(H28,'データ（編集しないで）'!$L$2:$M$21,2,FALSE),IF(G28='データ（編集しないで）'!$D$5,VLOOKUP(H28,'データ（編集しないで）'!$N$2:$O$21,2,FALSE),IF(G28='データ（編集しないで）'!$D$6,VLOOKUP(H28,'データ（編集しないで）'!$P$2:$Q$21,2,FALSE),IF(G28='データ（編集しないで）'!$F$2,VLOOKUP(H28,'データ（編集しないで）'!$R$2:$S$21,2,FALSE),IF(G28='データ（編集しないで）'!$F$3,VLOOKUP(H28,'データ（編集しないで）'!$T$2:$U$21,2,FALSE),IF(G28='データ（編集しないで）'!$F$4,VLOOKUP(H28,'データ（編集しないで）'!$V$2:$W$21,2,FALSE),IF(G28='データ（編集しないで）'!$F$5,VLOOKUP(H28,'データ（編集しないで）'!$X$2:$Y$21,2,FALSE),IF(G28='データ（編集しないで）'!$F$6,VLOOKUP(H28,'データ（編集しないで）'!$Z$2:$AA$21,2,FALSE),""))))))))))</f>
        <v/>
      </c>
      <c r="J28" s="32"/>
      <c r="K28" s="34"/>
      <c r="L28" s="34"/>
      <c r="M28" s="36" t="str">
        <f t="shared" si="0"/>
        <v/>
      </c>
      <c r="Q28" s="37" t="str">
        <f>IF(E28='データ（編集しないで）'!$A$2,VLOOKUP(E28,'データ（編集しないで）'!$AB$2:$AC$3,2,FALSE),IF(E28='データ（編集しないで）'!$A$3,VLOOKUP(E28,'データ（編集しないで）'!$AB$2:$AC$3,2,FALSE),""))</f>
        <v/>
      </c>
    </row>
    <row r="29" spans="1:17" ht="21" customHeight="1">
      <c r="A29" s="23">
        <v>27</v>
      </c>
      <c r="B29" s="25"/>
      <c r="C29" s="25"/>
      <c r="D29" s="25"/>
      <c r="E29" s="25"/>
      <c r="F29" s="25"/>
      <c r="G29" s="30" t="str">
        <f>IF(E29='データ（編集しないで）'!$A$2,VLOOKUP(F29,'データ（編集しないで）'!$C$2:$D$6,2,FALSE),IF(E29='データ（編集しないで）'!$A$3,VLOOKUP(F29,'データ（編集しないで）'!$E$2:$F$6,2,FALSE),""))</f>
        <v/>
      </c>
      <c r="H29" s="25"/>
      <c r="I29" s="30" t="str">
        <f>IF(G29='データ（編集しないで）'!$D$2,VLOOKUP(H29,'データ（編集しないで）'!$H$2:$I$21,2,FALSE),IF(G29='データ（編集しないで）'!$D$3,VLOOKUP(H29,'データ（編集しないで）'!$J$2:$K$21,2,FALSE),IF(G29='データ（編集しないで）'!$D$4,VLOOKUP(H29,'データ（編集しないで）'!$L$2:$M$21,2,FALSE),IF(G29='データ（編集しないで）'!$D$5,VLOOKUP(H29,'データ（編集しないで）'!$N$2:$O$21,2,FALSE),IF(G29='データ（編集しないで）'!$D$6,VLOOKUP(H29,'データ（編集しないで）'!$P$2:$Q$21,2,FALSE),IF(G29='データ（編集しないで）'!$F$2,VLOOKUP(H29,'データ（編集しないで）'!$R$2:$S$21,2,FALSE),IF(G29='データ（編集しないで）'!$F$3,VLOOKUP(H29,'データ（編集しないで）'!$T$2:$U$21,2,FALSE),IF(G29='データ（編集しないで）'!$F$4,VLOOKUP(H29,'データ（編集しないで）'!$V$2:$W$21,2,FALSE),IF(G29='データ（編集しないで）'!$F$5,VLOOKUP(H29,'データ（編集しないで）'!$X$2:$Y$21,2,FALSE),IF(G29='データ（編集しないで）'!$F$6,VLOOKUP(H29,'データ（編集しないで）'!$Z$2:$AA$21,2,FALSE),""))))))))))</f>
        <v/>
      </c>
      <c r="J29" s="32"/>
      <c r="K29" s="34"/>
      <c r="L29" s="34"/>
      <c r="M29" s="36" t="str">
        <f t="shared" si="0"/>
        <v/>
      </c>
      <c r="Q29" s="37" t="str">
        <f>IF(E29='データ（編集しないで）'!$A$2,VLOOKUP(E29,'データ（編集しないで）'!$AB$2:$AC$3,2,FALSE),IF(E29='データ（編集しないで）'!$A$3,VLOOKUP(E29,'データ（編集しないで）'!$AB$2:$AC$3,2,FALSE),""))</f>
        <v/>
      </c>
    </row>
    <row r="30" spans="1:17" ht="21" customHeight="1">
      <c r="A30" s="23">
        <v>28</v>
      </c>
      <c r="B30" s="25"/>
      <c r="C30" s="25"/>
      <c r="D30" s="25"/>
      <c r="E30" s="25"/>
      <c r="F30" s="25"/>
      <c r="G30" s="30" t="str">
        <f>IF(E30='データ（編集しないで）'!$A$2,VLOOKUP(F30,'データ（編集しないで）'!$C$2:$D$6,2,FALSE),IF(E30='データ（編集しないで）'!$A$3,VLOOKUP(F30,'データ（編集しないで）'!$E$2:$F$6,2,FALSE),""))</f>
        <v/>
      </c>
      <c r="H30" s="25"/>
      <c r="I30" s="30" t="str">
        <f>IF(G30='データ（編集しないで）'!$D$2,VLOOKUP(H30,'データ（編集しないで）'!$H$2:$I$21,2,FALSE),IF(G30='データ（編集しないで）'!$D$3,VLOOKUP(H30,'データ（編集しないで）'!$J$2:$K$21,2,FALSE),IF(G30='データ（編集しないで）'!$D$4,VLOOKUP(H30,'データ（編集しないで）'!$L$2:$M$21,2,FALSE),IF(G30='データ（編集しないで）'!$D$5,VLOOKUP(H30,'データ（編集しないで）'!$N$2:$O$21,2,FALSE),IF(G30='データ（編集しないで）'!$D$6,VLOOKUP(H30,'データ（編集しないで）'!$P$2:$Q$21,2,FALSE),IF(G30='データ（編集しないで）'!$F$2,VLOOKUP(H30,'データ（編集しないで）'!$R$2:$S$21,2,FALSE),IF(G30='データ（編集しないで）'!$F$3,VLOOKUP(H30,'データ（編集しないで）'!$T$2:$U$21,2,FALSE),IF(G30='データ（編集しないで）'!$F$4,VLOOKUP(H30,'データ（編集しないで）'!$V$2:$W$21,2,FALSE),IF(G30='データ（編集しないで）'!$F$5,VLOOKUP(H30,'データ（編集しないで）'!$X$2:$Y$21,2,FALSE),IF(G30='データ（編集しないで）'!$F$6,VLOOKUP(H30,'データ（編集しないで）'!$Z$2:$AA$21,2,FALSE),""))))))))))</f>
        <v/>
      </c>
      <c r="J30" s="32"/>
      <c r="K30" s="34"/>
      <c r="L30" s="34"/>
      <c r="M30" s="36" t="str">
        <f t="shared" si="0"/>
        <v/>
      </c>
      <c r="Q30" s="37" t="str">
        <f>IF(E30='データ（編集しないで）'!$A$2,VLOOKUP(E30,'データ（編集しないで）'!$AB$2:$AC$3,2,FALSE),IF(E30='データ（編集しないで）'!$A$3,VLOOKUP(E30,'データ（編集しないで）'!$AB$2:$AC$3,2,FALSE),""))</f>
        <v/>
      </c>
    </row>
    <row r="31" spans="1:17" ht="21" customHeight="1">
      <c r="A31" s="23">
        <v>29</v>
      </c>
      <c r="B31" s="25"/>
      <c r="C31" s="25"/>
      <c r="D31" s="25"/>
      <c r="E31" s="25"/>
      <c r="F31" s="25"/>
      <c r="G31" s="30" t="str">
        <f>IF(E31='データ（編集しないで）'!$A$2,VLOOKUP(F31,'データ（編集しないで）'!$C$2:$D$6,2,FALSE),IF(E31='データ（編集しないで）'!$A$3,VLOOKUP(F31,'データ（編集しないで）'!$E$2:$F$6,2,FALSE),""))</f>
        <v/>
      </c>
      <c r="H31" s="25"/>
      <c r="I31" s="30" t="str">
        <f>IF(G31='データ（編集しないで）'!$D$2,VLOOKUP(H31,'データ（編集しないで）'!$H$2:$I$21,2,FALSE),IF(G31='データ（編集しないで）'!$D$3,VLOOKUP(H31,'データ（編集しないで）'!$J$2:$K$21,2,FALSE),IF(G31='データ（編集しないで）'!$D$4,VLOOKUP(H31,'データ（編集しないで）'!$L$2:$M$21,2,FALSE),IF(G31='データ（編集しないで）'!$D$5,VLOOKUP(H31,'データ（編集しないで）'!$N$2:$O$21,2,FALSE),IF(G31='データ（編集しないで）'!$D$6,VLOOKUP(H31,'データ（編集しないで）'!$P$2:$Q$21,2,FALSE),IF(G31='データ（編集しないで）'!$F$2,VLOOKUP(H31,'データ（編集しないで）'!$R$2:$S$21,2,FALSE),IF(G31='データ（編集しないで）'!$F$3,VLOOKUP(H31,'データ（編集しないで）'!$T$2:$U$21,2,FALSE),IF(G31='データ（編集しないで）'!$F$4,VLOOKUP(H31,'データ（編集しないで）'!$V$2:$W$21,2,FALSE),IF(G31='データ（編集しないで）'!$F$5,VLOOKUP(H31,'データ（編集しないで）'!$X$2:$Y$21,2,FALSE),IF(G31='データ（編集しないで）'!$F$6,VLOOKUP(H31,'データ（編集しないで）'!$Z$2:$AA$21,2,FALSE),""))))))))))</f>
        <v/>
      </c>
      <c r="J31" s="32"/>
      <c r="K31" s="34"/>
      <c r="L31" s="34"/>
      <c r="M31" s="36" t="str">
        <f t="shared" si="0"/>
        <v/>
      </c>
      <c r="Q31" s="37" t="str">
        <f>IF(E31='データ（編集しないで）'!$A$2,VLOOKUP(E31,'データ（編集しないで）'!$AB$2:$AC$3,2,FALSE),IF(E31='データ（編集しないで）'!$A$3,VLOOKUP(E31,'データ（編集しないで）'!$AB$2:$AC$3,2,FALSE),""))</f>
        <v/>
      </c>
    </row>
    <row r="32" spans="1:17" ht="21" customHeight="1">
      <c r="A32" s="23">
        <v>30</v>
      </c>
      <c r="B32" s="25"/>
      <c r="C32" s="25"/>
      <c r="D32" s="25"/>
      <c r="E32" s="25"/>
      <c r="F32" s="25"/>
      <c r="G32" s="30" t="str">
        <f>IF(E32='データ（編集しないで）'!$A$2,VLOOKUP(F32,'データ（編集しないで）'!$C$2:$D$6,2,FALSE),IF(E32='データ（編集しないで）'!$A$3,VLOOKUP(F32,'データ（編集しないで）'!$E$2:$F$6,2,FALSE),""))</f>
        <v/>
      </c>
      <c r="H32" s="25"/>
      <c r="I32" s="30" t="str">
        <f>IF(G32='データ（編集しないで）'!$D$2,VLOOKUP(H32,'データ（編集しないで）'!$H$2:$I$21,2,FALSE),IF(G32='データ（編集しないで）'!$D$3,VLOOKUP(H32,'データ（編集しないで）'!$J$2:$K$21,2,FALSE),IF(G32='データ（編集しないで）'!$D$4,VLOOKUP(H32,'データ（編集しないで）'!$L$2:$M$21,2,FALSE),IF(G32='データ（編集しないで）'!$D$5,VLOOKUP(H32,'データ（編集しないで）'!$N$2:$O$21,2,FALSE),IF(G32='データ（編集しないで）'!$D$6,VLOOKUP(H32,'データ（編集しないで）'!$P$2:$Q$21,2,FALSE),IF(G32='データ（編集しないで）'!$F$2,VLOOKUP(H32,'データ（編集しないで）'!$R$2:$S$21,2,FALSE),IF(G32='データ（編集しないで）'!$F$3,VLOOKUP(H32,'データ（編集しないで）'!$T$2:$U$21,2,FALSE),IF(G32='データ（編集しないで）'!$F$4,VLOOKUP(H32,'データ（編集しないで）'!$V$2:$W$21,2,FALSE),IF(G32='データ（編集しないで）'!$F$5,VLOOKUP(H32,'データ（編集しないで）'!$X$2:$Y$21,2,FALSE),IF(G32='データ（編集しないで）'!$F$6,VLOOKUP(H32,'データ（編集しないで）'!$Z$2:$AA$21,2,FALSE),""))))))))))</f>
        <v/>
      </c>
      <c r="J32" s="32"/>
      <c r="K32" s="34"/>
      <c r="L32" s="34"/>
      <c r="M32" s="36" t="str">
        <f t="shared" si="0"/>
        <v/>
      </c>
      <c r="Q32" s="37" t="str">
        <f>IF(E32='データ（編集しないで）'!$A$2,VLOOKUP(E32,'データ（編集しないで）'!$AB$2:$AC$3,2,FALSE),IF(E32='データ（編集しないで）'!$A$3,VLOOKUP(E32,'データ（編集しないで）'!$AB$2:$AC$3,2,FALSE),""))</f>
        <v/>
      </c>
    </row>
    <row r="33" spans="1:17" ht="21" customHeight="1">
      <c r="A33" s="23">
        <v>31</v>
      </c>
      <c r="B33" s="25"/>
      <c r="C33" s="25"/>
      <c r="D33" s="25"/>
      <c r="E33" s="25"/>
      <c r="F33" s="25"/>
      <c r="G33" s="30" t="str">
        <f>IF(E33='データ（編集しないで）'!$A$2,VLOOKUP(F33,'データ（編集しないで）'!$C$2:$D$6,2,FALSE),IF(E33='データ（編集しないで）'!$A$3,VLOOKUP(F33,'データ（編集しないで）'!$E$2:$F$6,2,FALSE),""))</f>
        <v/>
      </c>
      <c r="H33" s="25"/>
      <c r="I33" s="30" t="str">
        <f>IF(G33='データ（編集しないで）'!$D$2,VLOOKUP(H33,'データ（編集しないで）'!$H$2:$I$21,2,FALSE),IF(G33='データ（編集しないで）'!$D$3,VLOOKUP(H33,'データ（編集しないで）'!$J$2:$K$21,2,FALSE),IF(G33='データ（編集しないで）'!$D$4,VLOOKUP(H33,'データ（編集しないで）'!$L$2:$M$21,2,FALSE),IF(G33='データ（編集しないで）'!$D$5,VLOOKUP(H33,'データ（編集しないで）'!$N$2:$O$21,2,FALSE),IF(G33='データ（編集しないで）'!$D$6,VLOOKUP(H33,'データ（編集しないで）'!$P$2:$Q$21,2,FALSE),IF(G33='データ（編集しないで）'!$F$2,VLOOKUP(H33,'データ（編集しないで）'!$R$2:$S$21,2,FALSE),IF(G33='データ（編集しないで）'!$F$3,VLOOKUP(H33,'データ（編集しないで）'!$T$2:$U$21,2,FALSE),IF(G33='データ（編集しないで）'!$F$4,VLOOKUP(H33,'データ（編集しないで）'!$V$2:$W$21,2,FALSE),IF(G33='データ（編集しないで）'!$F$5,VLOOKUP(H33,'データ（編集しないで）'!$X$2:$Y$21,2,FALSE),IF(G33='データ（編集しないで）'!$F$6,VLOOKUP(H33,'データ（編集しないで）'!$Z$2:$AA$21,2,FALSE),""))))))))))</f>
        <v/>
      </c>
      <c r="J33" s="32"/>
      <c r="K33" s="34"/>
      <c r="L33" s="34"/>
      <c r="M33" s="36" t="str">
        <f t="shared" si="0"/>
        <v/>
      </c>
      <c r="Q33" s="37" t="str">
        <f>IF(E33='データ（編集しないで）'!$A$2,VLOOKUP(E33,'データ（編集しないで）'!$AB$2:$AC$3,2,FALSE),IF(E33='データ（編集しないで）'!$A$3,VLOOKUP(E33,'データ（編集しないで）'!$AB$2:$AC$3,2,FALSE),""))</f>
        <v/>
      </c>
    </row>
    <row r="34" spans="1:17" ht="21" customHeight="1">
      <c r="A34" s="23">
        <v>32</v>
      </c>
      <c r="B34" s="25"/>
      <c r="C34" s="25"/>
      <c r="D34" s="25"/>
      <c r="E34" s="25"/>
      <c r="F34" s="25"/>
      <c r="G34" s="30" t="str">
        <f>IF(E34='データ（編集しないで）'!$A$2,VLOOKUP(F34,'データ（編集しないで）'!$C$2:$D$6,2,FALSE),IF(E34='データ（編集しないで）'!$A$3,VLOOKUP(F34,'データ（編集しないで）'!$E$2:$F$6,2,FALSE),""))</f>
        <v/>
      </c>
      <c r="H34" s="25"/>
      <c r="I34" s="30" t="str">
        <f>IF(G34='データ（編集しないで）'!$D$2,VLOOKUP(H34,'データ（編集しないで）'!$H$2:$I$21,2,FALSE),IF(G34='データ（編集しないで）'!$D$3,VLOOKUP(H34,'データ（編集しないで）'!$J$2:$K$21,2,FALSE),IF(G34='データ（編集しないで）'!$D$4,VLOOKUP(H34,'データ（編集しないで）'!$L$2:$M$21,2,FALSE),IF(G34='データ（編集しないで）'!$D$5,VLOOKUP(H34,'データ（編集しないで）'!$N$2:$O$21,2,FALSE),IF(G34='データ（編集しないで）'!$D$6,VLOOKUP(H34,'データ（編集しないで）'!$P$2:$Q$21,2,FALSE),IF(G34='データ（編集しないで）'!$F$2,VLOOKUP(H34,'データ（編集しないで）'!$R$2:$S$21,2,FALSE),IF(G34='データ（編集しないで）'!$F$3,VLOOKUP(H34,'データ（編集しないで）'!$T$2:$U$21,2,FALSE),IF(G34='データ（編集しないで）'!$F$4,VLOOKUP(H34,'データ（編集しないで）'!$V$2:$W$21,2,FALSE),IF(G34='データ（編集しないで）'!$F$5,VLOOKUP(H34,'データ（編集しないで）'!$X$2:$Y$21,2,FALSE),IF(G34='データ（編集しないで）'!$F$6,VLOOKUP(H34,'データ（編集しないで）'!$Z$2:$AA$21,2,FALSE),""))))))))))</f>
        <v/>
      </c>
      <c r="J34" s="32"/>
      <c r="K34" s="34"/>
      <c r="L34" s="34"/>
      <c r="M34" s="36" t="str">
        <f t="shared" si="0"/>
        <v/>
      </c>
      <c r="Q34" s="37" t="str">
        <f>IF(E34='データ（編集しないで）'!$A$2,VLOOKUP(E34,'データ（編集しないで）'!$AB$2:$AC$3,2,FALSE),IF(E34='データ（編集しないで）'!$A$3,VLOOKUP(E34,'データ（編集しないで）'!$AB$2:$AC$3,2,FALSE),""))</f>
        <v/>
      </c>
    </row>
    <row r="35" spans="1:17" ht="21" customHeight="1">
      <c r="A35" s="23">
        <v>33</v>
      </c>
      <c r="B35" s="25"/>
      <c r="C35" s="25"/>
      <c r="D35" s="25"/>
      <c r="E35" s="25"/>
      <c r="F35" s="25"/>
      <c r="G35" s="30" t="str">
        <f>IF(E35='データ（編集しないで）'!$A$2,VLOOKUP(F35,'データ（編集しないで）'!$C$2:$D$6,2,FALSE),IF(E35='データ（編集しないで）'!$A$3,VLOOKUP(F35,'データ（編集しないで）'!$E$2:$F$6,2,FALSE),""))</f>
        <v/>
      </c>
      <c r="H35" s="25"/>
      <c r="I35" s="30" t="str">
        <f>IF(G35='データ（編集しないで）'!$D$2,VLOOKUP(H35,'データ（編集しないで）'!$H$2:$I$21,2,FALSE),IF(G35='データ（編集しないで）'!$D$3,VLOOKUP(H35,'データ（編集しないで）'!$J$2:$K$21,2,FALSE),IF(G35='データ（編集しないで）'!$D$4,VLOOKUP(H35,'データ（編集しないで）'!$L$2:$M$21,2,FALSE),IF(G35='データ（編集しないで）'!$D$5,VLOOKUP(H35,'データ（編集しないで）'!$N$2:$O$21,2,FALSE),IF(G35='データ（編集しないで）'!$D$6,VLOOKUP(H35,'データ（編集しないで）'!$P$2:$Q$21,2,FALSE),IF(G35='データ（編集しないで）'!$F$2,VLOOKUP(H35,'データ（編集しないで）'!$R$2:$S$21,2,FALSE),IF(G35='データ（編集しないで）'!$F$3,VLOOKUP(H35,'データ（編集しないで）'!$T$2:$U$21,2,FALSE),IF(G35='データ（編集しないで）'!$F$4,VLOOKUP(H35,'データ（編集しないで）'!$V$2:$W$21,2,FALSE),IF(G35='データ（編集しないで）'!$F$5,VLOOKUP(H35,'データ（編集しないで）'!$X$2:$Y$21,2,FALSE),IF(G35='データ（編集しないで）'!$F$6,VLOOKUP(H35,'データ（編集しないで）'!$Z$2:$AA$21,2,FALSE),""))))))))))</f>
        <v/>
      </c>
      <c r="J35" s="32"/>
      <c r="K35" s="34"/>
      <c r="L35" s="34"/>
      <c r="M35" s="36" t="str">
        <f t="shared" si="0"/>
        <v/>
      </c>
      <c r="Q35" s="37" t="str">
        <f>IF(E35='データ（編集しないで）'!$A$2,VLOOKUP(E35,'データ（編集しないで）'!$AB$2:$AC$3,2,FALSE),IF(E35='データ（編集しないで）'!$A$3,VLOOKUP(E35,'データ（編集しないで）'!$AB$2:$AC$3,2,FALSE),""))</f>
        <v/>
      </c>
    </row>
    <row r="36" spans="1:17" ht="21" customHeight="1">
      <c r="A36" s="23">
        <v>34</v>
      </c>
      <c r="B36" s="25"/>
      <c r="C36" s="25"/>
      <c r="D36" s="25"/>
      <c r="E36" s="25"/>
      <c r="F36" s="25"/>
      <c r="G36" s="30" t="str">
        <f>IF(E36='データ（編集しないで）'!$A$2,VLOOKUP(F36,'データ（編集しないで）'!$C$2:$D$6,2,FALSE),IF(E36='データ（編集しないで）'!$A$3,VLOOKUP(F36,'データ（編集しないで）'!$E$2:$F$6,2,FALSE),""))</f>
        <v/>
      </c>
      <c r="H36" s="25"/>
      <c r="I36" s="30" t="str">
        <f>IF(G36='データ（編集しないで）'!$D$2,VLOOKUP(H36,'データ（編集しないで）'!$H$2:$I$21,2,FALSE),IF(G36='データ（編集しないで）'!$D$3,VLOOKUP(H36,'データ（編集しないで）'!$J$2:$K$21,2,FALSE),IF(G36='データ（編集しないで）'!$D$4,VLOOKUP(H36,'データ（編集しないで）'!$L$2:$M$21,2,FALSE),IF(G36='データ（編集しないで）'!$D$5,VLOOKUP(H36,'データ（編集しないで）'!$N$2:$O$21,2,FALSE),IF(G36='データ（編集しないで）'!$D$6,VLOOKUP(H36,'データ（編集しないで）'!$P$2:$Q$21,2,FALSE),IF(G36='データ（編集しないで）'!$F$2,VLOOKUP(H36,'データ（編集しないで）'!$R$2:$S$21,2,FALSE),IF(G36='データ（編集しないで）'!$F$3,VLOOKUP(H36,'データ（編集しないで）'!$T$2:$U$21,2,FALSE),IF(G36='データ（編集しないで）'!$F$4,VLOOKUP(H36,'データ（編集しないで）'!$V$2:$W$21,2,FALSE),IF(G36='データ（編集しないで）'!$F$5,VLOOKUP(H36,'データ（編集しないで）'!$X$2:$Y$21,2,FALSE),IF(G36='データ（編集しないで）'!$F$6,VLOOKUP(H36,'データ（編集しないで）'!$Z$2:$AA$21,2,FALSE),""))))))))))</f>
        <v/>
      </c>
      <c r="J36" s="32"/>
      <c r="K36" s="34"/>
      <c r="L36" s="34"/>
      <c r="M36" s="36" t="str">
        <f t="shared" si="0"/>
        <v/>
      </c>
      <c r="Q36" s="37" t="str">
        <f>IF(E36='データ（編集しないで）'!$A$2,VLOOKUP(E36,'データ（編集しないで）'!$AB$2:$AC$3,2,FALSE),IF(E36='データ（編集しないで）'!$A$3,VLOOKUP(E36,'データ（編集しないで）'!$AB$2:$AC$3,2,FALSE),""))</f>
        <v/>
      </c>
    </row>
    <row r="37" spans="1:17" ht="21" customHeight="1">
      <c r="A37" s="23">
        <v>35</v>
      </c>
      <c r="B37" s="25"/>
      <c r="C37" s="25"/>
      <c r="D37" s="25"/>
      <c r="E37" s="25"/>
      <c r="F37" s="25"/>
      <c r="G37" s="30" t="str">
        <f>IF(E37='データ（編集しないで）'!$A$2,VLOOKUP(F37,'データ（編集しないで）'!$C$2:$D$6,2,FALSE),IF(E37='データ（編集しないで）'!$A$3,VLOOKUP(F37,'データ（編集しないで）'!$E$2:$F$6,2,FALSE),""))</f>
        <v/>
      </c>
      <c r="H37" s="25"/>
      <c r="I37" s="30" t="str">
        <f>IF(G37='データ（編集しないで）'!$D$2,VLOOKUP(H37,'データ（編集しないで）'!$H$2:$I$21,2,FALSE),IF(G37='データ（編集しないで）'!$D$3,VLOOKUP(H37,'データ（編集しないで）'!$J$2:$K$21,2,FALSE),IF(G37='データ（編集しないで）'!$D$4,VLOOKUP(H37,'データ（編集しないで）'!$L$2:$M$21,2,FALSE),IF(G37='データ（編集しないで）'!$D$5,VLOOKUP(H37,'データ（編集しないで）'!$N$2:$O$21,2,FALSE),IF(G37='データ（編集しないで）'!$D$6,VLOOKUP(H37,'データ（編集しないで）'!$P$2:$Q$21,2,FALSE),IF(G37='データ（編集しないで）'!$F$2,VLOOKUP(H37,'データ（編集しないで）'!$R$2:$S$21,2,FALSE),IF(G37='データ（編集しないで）'!$F$3,VLOOKUP(H37,'データ（編集しないで）'!$T$2:$U$21,2,FALSE),IF(G37='データ（編集しないで）'!$F$4,VLOOKUP(H37,'データ（編集しないで）'!$V$2:$W$21,2,FALSE),IF(G37='データ（編集しないで）'!$F$5,VLOOKUP(H37,'データ（編集しないで）'!$X$2:$Y$21,2,FALSE),IF(G37='データ（編集しないで）'!$F$6,VLOOKUP(H37,'データ（編集しないで）'!$Z$2:$AA$21,2,FALSE),""))))))))))</f>
        <v/>
      </c>
      <c r="J37" s="32"/>
      <c r="K37" s="34"/>
      <c r="L37" s="34"/>
      <c r="M37" s="36" t="str">
        <f t="shared" si="0"/>
        <v/>
      </c>
      <c r="Q37" s="37" t="str">
        <f>IF(E37='データ（編集しないで）'!$A$2,VLOOKUP(E37,'データ（編集しないで）'!$AB$2:$AC$3,2,FALSE),IF(E37='データ（編集しないで）'!$A$3,VLOOKUP(E37,'データ（編集しないで）'!$AB$2:$AC$3,2,FALSE),""))</f>
        <v/>
      </c>
    </row>
    <row r="38" spans="1:17" ht="21" customHeight="1">
      <c r="A38" s="23">
        <v>36</v>
      </c>
      <c r="B38" s="25"/>
      <c r="C38" s="25"/>
      <c r="D38" s="25"/>
      <c r="E38" s="25"/>
      <c r="F38" s="25"/>
      <c r="G38" s="30" t="str">
        <f>IF(E38='データ（編集しないで）'!$A$2,VLOOKUP(F38,'データ（編集しないで）'!$C$2:$D$6,2,FALSE),IF(E38='データ（編集しないで）'!$A$3,VLOOKUP(F38,'データ（編集しないで）'!$E$2:$F$6,2,FALSE),""))</f>
        <v/>
      </c>
      <c r="H38" s="25"/>
      <c r="I38" s="30" t="str">
        <f>IF(G38='データ（編集しないで）'!$D$2,VLOOKUP(H38,'データ（編集しないで）'!$H$2:$I$21,2,FALSE),IF(G38='データ（編集しないで）'!$D$3,VLOOKUP(H38,'データ（編集しないで）'!$J$2:$K$21,2,FALSE),IF(G38='データ（編集しないで）'!$D$4,VLOOKUP(H38,'データ（編集しないで）'!$L$2:$M$21,2,FALSE),IF(G38='データ（編集しないで）'!$D$5,VLOOKUP(H38,'データ（編集しないで）'!$N$2:$O$21,2,FALSE),IF(G38='データ（編集しないで）'!$D$6,VLOOKUP(H38,'データ（編集しないで）'!$P$2:$Q$21,2,FALSE),IF(G38='データ（編集しないで）'!$F$2,VLOOKUP(H38,'データ（編集しないで）'!$R$2:$S$21,2,FALSE),IF(G38='データ（編集しないで）'!$F$3,VLOOKUP(H38,'データ（編集しないで）'!$T$2:$U$21,2,FALSE),IF(G38='データ（編集しないで）'!$F$4,VLOOKUP(H38,'データ（編集しないで）'!$V$2:$W$21,2,FALSE),IF(G38='データ（編集しないで）'!$F$5,VLOOKUP(H38,'データ（編集しないで）'!$X$2:$Y$21,2,FALSE),IF(G38='データ（編集しないで）'!$F$6,VLOOKUP(H38,'データ（編集しないで）'!$Z$2:$AA$21,2,FALSE),""))))))))))</f>
        <v/>
      </c>
      <c r="J38" s="32"/>
      <c r="K38" s="34"/>
      <c r="L38" s="34"/>
      <c r="M38" s="36" t="str">
        <f t="shared" si="0"/>
        <v/>
      </c>
      <c r="Q38" s="37" t="str">
        <f>IF(E38='データ（編集しないで）'!$A$2,VLOOKUP(E38,'データ（編集しないで）'!$AB$2:$AC$3,2,FALSE),IF(E38='データ（編集しないで）'!$A$3,VLOOKUP(E38,'データ（編集しないで）'!$AB$2:$AC$3,2,FALSE),""))</f>
        <v/>
      </c>
    </row>
    <row r="39" spans="1:17" ht="21" customHeight="1">
      <c r="A39" s="23">
        <v>37</v>
      </c>
      <c r="B39" s="25"/>
      <c r="C39" s="25"/>
      <c r="D39" s="25"/>
      <c r="E39" s="25"/>
      <c r="F39" s="25"/>
      <c r="G39" s="30" t="str">
        <f>IF(E39='データ（編集しないで）'!$A$2,VLOOKUP(F39,'データ（編集しないで）'!$C$2:$D$6,2,FALSE),IF(E39='データ（編集しないで）'!$A$3,VLOOKUP(F39,'データ（編集しないで）'!$E$2:$F$6,2,FALSE),""))</f>
        <v/>
      </c>
      <c r="H39" s="25"/>
      <c r="I39" s="30" t="str">
        <f>IF(G39='データ（編集しないで）'!$D$2,VLOOKUP(H39,'データ（編集しないで）'!$H$2:$I$21,2,FALSE),IF(G39='データ（編集しないで）'!$D$3,VLOOKUP(H39,'データ（編集しないで）'!$J$2:$K$21,2,FALSE),IF(G39='データ（編集しないで）'!$D$4,VLOOKUP(H39,'データ（編集しないで）'!$L$2:$M$21,2,FALSE),IF(G39='データ（編集しないで）'!$D$5,VLOOKUP(H39,'データ（編集しないで）'!$N$2:$O$21,2,FALSE),IF(G39='データ（編集しないで）'!$D$6,VLOOKUP(H39,'データ（編集しないで）'!$P$2:$Q$21,2,FALSE),IF(G39='データ（編集しないで）'!$F$2,VLOOKUP(H39,'データ（編集しないで）'!$R$2:$S$21,2,FALSE),IF(G39='データ（編集しないで）'!$F$3,VLOOKUP(H39,'データ（編集しないで）'!$T$2:$U$21,2,FALSE),IF(G39='データ（編集しないで）'!$F$4,VLOOKUP(H39,'データ（編集しないで）'!$V$2:$W$21,2,FALSE),IF(G39='データ（編集しないで）'!$F$5,VLOOKUP(H39,'データ（編集しないで）'!$X$2:$Y$21,2,FALSE),IF(G39='データ（編集しないで）'!$F$6,VLOOKUP(H39,'データ（編集しないで）'!$Z$2:$AA$21,2,FALSE),""))))))))))</f>
        <v/>
      </c>
      <c r="J39" s="32"/>
      <c r="K39" s="34"/>
      <c r="L39" s="34"/>
      <c r="M39" s="36" t="str">
        <f t="shared" si="0"/>
        <v/>
      </c>
      <c r="Q39" s="37" t="str">
        <f>IF(E39='データ（編集しないで）'!$A$2,VLOOKUP(E39,'データ（編集しないで）'!$AB$2:$AC$3,2,FALSE),IF(E39='データ（編集しないで）'!$A$3,VLOOKUP(E39,'データ（編集しないで）'!$AB$2:$AC$3,2,FALSE),""))</f>
        <v/>
      </c>
    </row>
    <row r="40" spans="1:17" ht="21" customHeight="1">
      <c r="A40" s="23">
        <v>38</v>
      </c>
      <c r="B40" s="25"/>
      <c r="C40" s="25"/>
      <c r="D40" s="25"/>
      <c r="E40" s="25"/>
      <c r="F40" s="25"/>
      <c r="G40" s="30" t="str">
        <f>IF(E40='データ（編集しないで）'!$A$2,VLOOKUP(F40,'データ（編集しないで）'!$C$2:$D$6,2,FALSE),IF(E40='データ（編集しないで）'!$A$3,VLOOKUP(F40,'データ（編集しないで）'!$E$2:$F$6,2,FALSE),""))</f>
        <v/>
      </c>
      <c r="H40" s="25"/>
      <c r="I40" s="30" t="str">
        <f>IF(G40='データ（編集しないで）'!$D$2,VLOOKUP(H40,'データ（編集しないで）'!$H$2:$I$21,2,FALSE),IF(G40='データ（編集しないで）'!$D$3,VLOOKUP(H40,'データ（編集しないで）'!$J$2:$K$21,2,FALSE),IF(G40='データ（編集しないで）'!$D$4,VLOOKUP(H40,'データ（編集しないで）'!$L$2:$M$21,2,FALSE),IF(G40='データ（編集しないで）'!$D$5,VLOOKUP(H40,'データ（編集しないで）'!$N$2:$O$21,2,FALSE),IF(G40='データ（編集しないで）'!$D$6,VLOOKUP(H40,'データ（編集しないで）'!$P$2:$Q$21,2,FALSE),IF(G40='データ（編集しないで）'!$F$2,VLOOKUP(H40,'データ（編集しないで）'!$R$2:$S$21,2,FALSE),IF(G40='データ（編集しないで）'!$F$3,VLOOKUP(H40,'データ（編集しないで）'!$T$2:$U$21,2,FALSE),IF(G40='データ（編集しないで）'!$F$4,VLOOKUP(H40,'データ（編集しないで）'!$V$2:$W$21,2,FALSE),IF(G40='データ（編集しないで）'!$F$5,VLOOKUP(H40,'データ（編集しないで）'!$X$2:$Y$21,2,FALSE),IF(G40='データ（編集しないで）'!$F$6,VLOOKUP(H40,'データ（編集しないで）'!$Z$2:$AA$21,2,FALSE),""))))))))))</f>
        <v/>
      </c>
      <c r="J40" s="32"/>
      <c r="K40" s="34"/>
      <c r="L40" s="34"/>
      <c r="M40" s="36" t="str">
        <f t="shared" si="0"/>
        <v/>
      </c>
      <c r="Q40" s="37" t="str">
        <f>IF(E40='データ（編集しないで）'!$A$2,VLOOKUP(E40,'データ（編集しないで）'!$AB$2:$AC$3,2,FALSE),IF(E40='データ（編集しないで）'!$A$3,VLOOKUP(E40,'データ（編集しないで）'!$AB$2:$AC$3,2,FALSE),""))</f>
        <v/>
      </c>
    </row>
    <row r="41" spans="1:17" ht="21" customHeight="1">
      <c r="A41" s="23">
        <v>39</v>
      </c>
      <c r="B41" s="25"/>
      <c r="C41" s="25"/>
      <c r="D41" s="25"/>
      <c r="E41" s="25"/>
      <c r="F41" s="25"/>
      <c r="G41" s="30" t="str">
        <f>IF(E41='データ（編集しないで）'!$A$2,VLOOKUP(F41,'データ（編集しないで）'!$C$2:$D$6,2,FALSE),IF(E41='データ（編集しないで）'!$A$3,VLOOKUP(F41,'データ（編集しないで）'!$E$2:$F$6,2,FALSE),""))</f>
        <v/>
      </c>
      <c r="H41" s="25"/>
      <c r="I41" s="30" t="str">
        <f>IF(G41='データ（編集しないで）'!$D$2,VLOOKUP(H41,'データ（編集しないで）'!$H$2:$I$21,2,FALSE),IF(G41='データ（編集しないで）'!$D$3,VLOOKUP(H41,'データ（編集しないで）'!$J$2:$K$21,2,FALSE),IF(G41='データ（編集しないで）'!$D$4,VLOOKUP(H41,'データ（編集しないで）'!$L$2:$M$21,2,FALSE),IF(G41='データ（編集しないで）'!$D$5,VLOOKUP(H41,'データ（編集しないで）'!$N$2:$O$21,2,FALSE),IF(G41='データ（編集しないで）'!$D$6,VLOOKUP(H41,'データ（編集しないで）'!$P$2:$Q$21,2,FALSE),IF(G41='データ（編集しないで）'!$F$2,VLOOKUP(H41,'データ（編集しないで）'!$R$2:$S$21,2,FALSE),IF(G41='データ（編集しないで）'!$F$3,VLOOKUP(H41,'データ（編集しないで）'!$T$2:$U$21,2,FALSE),IF(G41='データ（編集しないで）'!$F$4,VLOOKUP(H41,'データ（編集しないで）'!$V$2:$W$21,2,FALSE),IF(G41='データ（編集しないで）'!$F$5,VLOOKUP(H41,'データ（編集しないで）'!$X$2:$Y$21,2,FALSE),IF(G41='データ（編集しないで）'!$F$6,VLOOKUP(H41,'データ（編集しないで）'!$Z$2:$AA$21,2,FALSE),""))))))))))</f>
        <v/>
      </c>
      <c r="J41" s="32"/>
      <c r="K41" s="34"/>
      <c r="L41" s="34"/>
      <c r="M41" s="36" t="str">
        <f t="shared" si="0"/>
        <v/>
      </c>
      <c r="Q41" s="37" t="str">
        <f>IF(E41='データ（編集しないで）'!$A$2,VLOOKUP(E41,'データ（編集しないで）'!$AB$2:$AC$3,2,FALSE),IF(E41='データ（編集しないで）'!$A$3,VLOOKUP(E41,'データ（編集しないで）'!$AB$2:$AC$3,2,FALSE),""))</f>
        <v/>
      </c>
    </row>
    <row r="42" spans="1:17" ht="21" customHeight="1">
      <c r="A42" s="23">
        <v>40</v>
      </c>
      <c r="B42" s="25"/>
      <c r="C42" s="25"/>
      <c r="D42" s="25"/>
      <c r="E42" s="25"/>
      <c r="F42" s="25"/>
      <c r="G42" s="30" t="str">
        <f>IF(E42='データ（編集しないで）'!$A$2,VLOOKUP(F42,'データ（編集しないで）'!$C$2:$D$6,2,FALSE),IF(E42='データ（編集しないで）'!$A$3,VLOOKUP(F42,'データ（編集しないで）'!$E$2:$F$6,2,FALSE),""))</f>
        <v/>
      </c>
      <c r="H42" s="25"/>
      <c r="I42" s="30" t="str">
        <f>IF(G42='データ（編集しないで）'!$D$2,VLOOKUP(H42,'データ（編集しないで）'!$H$2:$I$21,2,FALSE),IF(G42='データ（編集しないで）'!$D$3,VLOOKUP(H42,'データ（編集しないで）'!$J$2:$K$21,2,FALSE),IF(G42='データ（編集しないで）'!$D$4,VLOOKUP(H42,'データ（編集しないで）'!$L$2:$M$21,2,FALSE),IF(G42='データ（編集しないで）'!$D$5,VLOOKUP(H42,'データ（編集しないで）'!$N$2:$O$21,2,FALSE),IF(G42='データ（編集しないで）'!$D$6,VLOOKUP(H42,'データ（編集しないで）'!$P$2:$Q$21,2,FALSE),IF(G42='データ（編集しないで）'!$F$2,VLOOKUP(H42,'データ（編集しないで）'!$R$2:$S$21,2,FALSE),IF(G42='データ（編集しないで）'!$F$3,VLOOKUP(H42,'データ（編集しないで）'!$T$2:$U$21,2,FALSE),IF(G42='データ（編集しないで）'!$F$4,VLOOKUP(H42,'データ（編集しないで）'!$V$2:$W$21,2,FALSE),IF(G42='データ（編集しないで）'!$F$5,VLOOKUP(H42,'データ（編集しないで）'!$X$2:$Y$21,2,FALSE),IF(G42='データ（編集しないで）'!$F$6,VLOOKUP(H42,'データ（編集しないで）'!$Z$2:$AA$21,2,FALSE),""))))))))))</f>
        <v/>
      </c>
      <c r="J42" s="32"/>
      <c r="K42" s="34"/>
      <c r="L42" s="34"/>
      <c r="M42" s="36" t="str">
        <f t="shared" si="0"/>
        <v/>
      </c>
      <c r="Q42" s="37" t="str">
        <f>IF(E42='データ（編集しないで）'!$A$2,VLOOKUP(E42,'データ（編集しないで）'!$AB$2:$AC$3,2,FALSE),IF(E42='データ（編集しないで）'!$A$3,VLOOKUP(E42,'データ（編集しないで）'!$AB$2:$AC$3,2,FALSE),""))</f>
        <v/>
      </c>
    </row>
    <row r="43" spans="1:17" ht="21" customHeight="1">
      <c r="A43" s="23">
        <v>41</v>
      </c>
      <c r="B43" s="25"/>
      <c r="C43" s="25"/>
      <c r="D43" s="25"/>
      <c r="E43" s="25"/>
      <c r="F43" s="25"/>
      <c r="G43" s="30" t="str">
        <f>IF(E43='データ（編集しないで）'!$A$2,VLOOKUP(F43,'データ（編集しないで）'!$C$2:$D$6,2,FALSE),IF(E43='データ（編集しないで）'!$A$3,VLOOKUP(F43,'データ（編集しないで）'!$E$2:$F$6,2,FALSE),""))</f>
        <v/>
      </c>
      <c r="H43" s="25"/>
      <c r="I43" s="30" t="str">
        <f>IF(G43='データ（編集しないで）'!$D$2,VLOOKUP(H43,'データ（編集しないで）'!$H$2:$I$21,2,FALSE),IF(G43='データ（編集しないで）'!$D$3,VLOOKUP(H43,'データ（編集しないで）'!$J$2:$K$21,2,FALSE),IF(G43='データ（編集しないで）'!$D$4,VLOOKUP(H43,'データ（編集しないで）'!$L$2:$M$21,2,FALSE),IF(G43='データ（編集しないで）'!$D$5,VLOOKUP(H43,'データ（編集しないで）'!$N$2:$O$21,2,FALSE),IF(G43='データ（編集しないで）'!$D$6,VLOOKUP(H43,'データ（編集しないで）'!$P$2:$Q$21,2,FALSE),IF(G43='データ（編集しないで）'!$F$2,VLOOKUP(H43,'データ（編集しないで）'!$R$2:$S$21,2,FALSE),IF(G43='データ（編集しないで）'!$F$3,VLOOKUP(H43,'データ（編集しないで）'!$T$2:$U$21,2,FALSE),IF(G43='データ（編集しないで）'!$F$4,VLOOKUP(H43,'データ（編集しないで）'!$V$2:$W$21,2,FALSE),IF(G43='データ（編集しないで）'!$F$5,VLOOKUP(H43,'データ（編集しないで）'!$X$2:$Y$21,2,FALSE),IF(G43='データ（編集しないで）'!$F$6,VLOOKUP(H43,'データ（編集しないで）'!$Z$2:$AA$21,2,FALSE),""))))))))))</f>
        <v/>
      </c>
      <c r="J43" s="32"/>
      <c r="K43" s="34"/>
      <c r="L43" s="34"/>
      <c r="M43" s="36" t="str">
        <f t="shared" si="0"/>
        <v/>
      </c>
      <c r="Q43" s="37" t="str">
        <f>IF(E43='データ（編集しないで）'!$A$2,VLOOKUP(E43,'データ（編集しないで）'!$AB$2:$AC$3,2,FALSE),IF(E43='データ（編集しないで）'!$A$3,VLOOKUP(E43,'データ（編集しないで）'!$AB$2:$AC$3,2,FALSE),""))</f>
        <v/>
      </c>
    </row>
    <row r="44" spans="1:17" ht="21" customHeight="1">
      <c r="A44" s="23">
        <v>42</v>
      </c>
      <c r="B44" s="25"/>
      <c r="C44" s="25"/>
      <c r="D44" s="25"/>
      <c r="E44" s="25"/>
      <c r="F44" s="25"/>
      <c r="G44" s="30" t="str">
        <f>IF(E44='データ（編集しないで）'!$A$2,VLOOKUP(F44,'データ（編集しないで）'!$C$2:$D$6,2,FALSE),IF(E44='データ（編集しないで）'!$A$3,VLOOKUP(F44,'データ（編集しないで）'!$E$2:$F$6,2,FALSE),""))</f>
        <v/>
      </c>
      <c r="H44" s="25"/>
      <c r="I44" s="30" t="str">
        <f>IF(G44='データ（編集しないで）'!$D$2,VLOOKUP(H44,'データ（編集しないで）'!$H$2:$I$21,2,FALSE),IF(G44='データ（編集しないで）'!$D$3,VLOOKUP(H44,'データ（編集しないで）'!$J$2:$K$21,2,FALSE),IF(G44='データ（編集しないで）'!$D$4,VLOOKUP(H44,'データ（編集しないで）'!$L$2:$M$21,2,FALSE),IF(G44='データ（編集しないで）'!$D$5,VLOOKUP(H44,'データ（編集しないで）'!$N$2:$O$21,2,FALSE),IF(G44='データ（編集しないで）'!$D$6,VLOOKUP(H44,'データ（編集しないで）'!$P$2:$Q$21,2,FALSE),IF(G44='データ（編集しないで）'!$F$2,VLOOKUP(H44,'データ（編集しないで）'!$R$2:$S$21,2,FALSE),IF(G44='データ（編集しないで）'!$F$3,VLOOKUP(H44,'データ（編集しないで）'!$T$2:$U$21,2,FALSE),IF(G44='データ（編集しないで）'!$F$4,VLOOKUP(H44,'データ（編集しないで）'!$V$2:$W$21,2,FALSE),IF(G44='データ（編集しないで）'!$F$5,VLOOKUP(H44,'データ（編集しないで）'!$X$2:$Y$21,2,FALSE),IF(G44='データ（編集しないで）'!$F$6,VLOOKUP(H44,'データ（編集しないで）'!$Z$2:$AA$21,2,FALSE),""))))))))))</f>
        <v/>
      </c>
      <c r="J44" s="32"/>
      <c r="K44" s="34"/>
      <c r="L44" s="34"/>
      <c r="M44" s="36" t="str">
        <f t="shared" si="0"/>
        <v/>
      </c>
      <c r="Q44" s="37" t="str">
        <f>IF(E44='データ（編集しないで）'!$A$2,VLOOKUP(E44,'データ（編集しないで）'!$AB$2:$AC$3,2,FALSE),IF(E44='データ（編集しないで）'!$A$3,VLOOKUP(E44,'データ（編集しないで）'!$AB$2:$AC$3,2,FALSE),""))</f>
        <v/>
      </c>
    </row>
    <row r="45" spans="1:17" ht="21" customHeight="1">
      <c r="A45" s="23">
        <v>43</v>
      </c>
      <c r="B45" s="25"/>
      <c r="C45" s="25"/>
      <c r="D45" s="25"/>
      <c r="E45" s="25"/>
      <c r="F45" s="25"/>
      <c r="G45" s="30" t="str">
        <f>IF(E45='データ（編集しないで）'!$A$2,VLOOKUP(F45,'データ（編集しないで）'!$C$2:$D$6,2,FALSE),IF(E45='データ（編集しないで）'!$A$3,VLOOKUP(F45,'データ（編集しないで）'!$E$2:$F$6,2,FALSE),""))</f>
        <v/>
      </c>
      <c r="H45" s="25"/>
      <c r="I45" s="30" t="str">
        <f>IF(G45='データ（編集しないで）'!$D$2,VLOOKUP(H45,'データ（編集しないで）'!$H$2:$I$21,2,FALSE),IF(G45='データ（編集しないで）'!$D$3,VLOOKUP(H45,'データ（編集しないで）'!$J$2:$K$21,2,FALSE),IF(G45='データ（編集しないで）'!$D$4,VLOOKUP(H45,'データ（編集しないで）'!$L$2:$M$21,2,FALSE),IF(G45='データ（編集しないで）'!$D$5,VLOOKUP(H45,'データ（編集しないで）'!$N$2:$O$21,2,FALSE),IF(G45='データ（編集しないで）'!$D$6,VLOOKUP(H45,'データ（編集しないで）'!$P$2:$Q$21,2,FALSE),IF(G45='データ（編集しないで）'!$F$2,VLOOKUP(H45,'データ（編集しないで）'!$R$2:$S$21,2,FALSE),IF(G45='データ（編集しないで）'!$F$3,VLOOKUP(H45,'データ（編集しないで）'!$T$2:$U$21,2,FALSE),IF(G45='データ（編集しないで）'!$F$4,VLOOKUP(H45,'データ（編集しないで）'!$V$2:$W$21,2,FALSE),IF(G45='データ（編集しないで）'!$F$5,VLOOKUP(H45,'データ（編集しないで）'!$X$2:$Y$21,2,FALSE),IF(G45='データ（編集しないで）'!$F$6,VLOOKUP(H45,'データ（編集しないで）'!$Z$2:$AA$21,2,FALSE),""))))))))))</f>
        <v/>
      </c>
      <c r="J45" s="32"/>
      <c r="K45" s="34"/>
      <c r="L45" s="34"/>
      <c r="M45" s="36" t="str">
        <f t="shared" si="0"/>
        <v/>
      </c>
      <c r="Q45" s="37" t="str">
        <f>IF(E45='データ（編集しないで）'!$A$2,VLOOKUP(E45,'データ（編集しないで）'!$AB$2:$AC$3,2,FALSE),IF(E45='データ（編集しないで）'!$A$3,VLOOKUP(E45,'データ（編集しないで）'!$AB$2:$AC$3,2,FALSE),""))</f>
        <v/>
      </c>
    </row>
    <row r="46" spans="1:17" ht="21" customHeight="1">
      <c r="A46" s="23">
        <v>44</v>
      </c>
      <c r="B46" s="25"/>
      <c r="C46" s="25"/>
      <c r="D46" s="25"/>
      <c r="E46" s="25"/>
      <c r="F46" s="25"/>
      <c r="G46" s="30" t="str">
        <f>IF(E46='データ（編集しないで）'!$A$2,VLOOKUP(F46,'データ（編集しないで）'!$C$2:$D$6,2,FALSE),IF(E46='データ（編集しないで）'!$A$3,VLOOKUP(F46,'データ（編集しないで）'!$E$2:$F$6,2,FALSE),""))</f>
        <v/>
      </c>
      <c r="H46" s="25"/>
      <c r="I46" s="30" t="str">
        <f>IF(G46='データ（編集しないで）'!$D$2,VLOOKUP(H46,'データ（編集しないで）'!$H$2:$I$21,2,FALSE),IF(G46='データ（編集しないで）'!$D$3,VLOOKUP(H46,'データ（編集しないで）'!$J$2:$K$21,2,FALSE),IF(G46='データ（編集しないで）'!$D$4,VLOOKUP(H46,'データ（編集しないで）'!$L$2:$M$21,2,FALSE),IF(G46='データ（編集しないで）'!$D$5,VLOOKUP(H46,'データ（編集しないで）'!$N$2:$O$21,2,FALSE),IF(G46='データ（編集しないで）'!$D$6,VLOOKUP(H46,'データ（編集しないで）'!$P$2:$Q$21,2,FALSE),IF(G46='データ（編集しないで）'!$F$2,VLOOKUP(H46,'データ（編集しないで）'!$R$2:$S$21,2,FALSE),IF(G46='データ（編集しないで）'!$F$3,VLOOKUP(H46,'データ（編集しないで）'!$T$2:$U$21,2,FALSE),IF(G46='データ（編集しないで）'!$F$4,VLOOKUP(H46,'データ（編集しないで）'!$V$2:$W$21,2,FALSE),IF(G46='データ（編集しないで）'!$F$5,VLOOKUP(H46,'データ（編集しないで）'!$X$2:$Y$21,2,FALSE),IF(G46='データ（編集しないで）'!$F$6,VLOOKUP(H46,'データ（編集しないで）'!$Z$2:$AA$21,2,FALSE),""))))))))))</f>
        <v/>
      </c>
      <c r="J46" s="32"/>
      <c r="K46" s="34"/>
      <c r="L46" s="34"/>
      <c r="M46" s="36" t="str">
        <f t="shared" si="0"/>
        <v/>
      </c>
      <c r="Q46" s="37" t="str">
        <f>IF(E46='データ（編集しないで）'!$A$2,VLOOKUP(E46,'データ（編集しないで）'!$AB$2:$AC$3,2,FALSE),IF(E46='データ（編集しないで）'!$A$3,VLOOKUP(E46,'データ（編集しないで）'!$AB$2:$AC$3,2,FALSE),""))</f>
        <v/>
      </c>
    </row>
    <row r="47" spans="1:17" ht="21" customHeight="1">
      <c r="A47" s="23">
        <v>45</v>
      </c>
      <c r="B47" s="25"/>
      <c r="C47" s="25"/>
      <c r="D47" s="25"/>
      <c r="E47" s="25"/>
      <c r="F47" s="25"/>
      <c r="G47" s="30" t="str">
        <f>IF(E47='データ（編集しないで）'!$A$2,VLOOKUP(F47,'データ（編集しないで）'!$C$2:$D$6,2,FALSE),IF(E47='データ（編集しないで）'!$A$3,VLOOKUP(F47,'データ（編集しないで）'!$E$2:$F$6,2,FALSE),""))</f>
        <v/>
      </c>
      <c r="H47" s="25"/>
      <c r="I47" s="30" t="str">
        <f>IF(G47='データ（編集しないで）'!$D$2,VLOOKUP(H47,'データ（編集しないで）'!$H$2:$I$21,2,FALSE),IF(G47='データ（編集しないで）'!$D$3,VLOOKUP(H47,'データ（編集しないで）'!$J$2:$K$21,2,FALSE),IF(G47='データ（編集しないで）'!$D$4,VLOOKUP(H47,'データ（編集しないで）'!$L$2:$M$21,2,FALSE),IF(G47='データ（編集しないで）'!$D$5,VLOOKUP(H47,'データ（編集しないで）'!$N$2:$O$21,2,FALSE),IF(G47='データ（編集しないで）'!$D$6,VLOOKUP(H47,'データ（編集しないで）'!$P$2:$Q$21,2,FALSE),IF(G47='データ（編集しないで）'!$F$2,VLOOKUP(H47,'データ（編集しないで）'!$R$2:$S$21,2,FALSE),IF(G47='データ（編集しないで）'!$F$3,VLOOKUP(H47,'データ（編集しないで）'!$T$2:$U$21,2,FALSE),IF(G47='データ（編集しないで）'!$F$4,VLOOKUP(H47,'データ（編集しないで）'!$V$2:$W$21,2,FALSE),IF(G47='データ（編集しないで）'!$F$5,VLOOKUP(H47,'データ（編集しないで）'!$X$2:$Y$21,2,FALSE),IF(G47='データ（編集しないで）'!$F$6,VLOOKUP(H47,'データ（編集しないで）'!$Z$2:$AA$21,2,FALSE),""))))))))))</f>
        <v/>
      </c>
      <c r="J47" s="32"/>
      <c r="K47" s="34"/>
      <c r="L47" s="34"/>
      <c r="M47" s="36" t="str">
        <f t="shared" si="0"/>
        <v/>
      </c>
      <c r="Q47" s="37" t="str">
        <f>IF(E47='データ（編集しないで）'!$A$2,VLOOKUP(E47,'データ（編集しないで）'!$AB$2:$AC$3,2,FALSE),IF(E47='データ（編集しないで）'!$A$3,VLOOKUP(E47,'データ（編集しないで）'!$AB$2:$AC$3,2,FALSE),""))</f>
        <v/>
      </c>
    </row>
    <row r="48" spans="1:17" ht="21" customHeight="1">
      <c r="A48" s="23">
        <v>46</v>
      </c>
      <c r="B48" s="25"/>
      <c r="C48" s="25"/>
      <c r="D48" s="25"/>
      <c r="E48" s="25"/>
      <c r="F48" s="25"/>
      <c r="G48" s="30" t="str">
        <f>IF(E48='データ（編集しないで）'!$A$2,VLOOKUP(F48,'データ（編集しないで）'!$C$2:$D$6,2,FALSE),IF(E48='データ（編集しないで）'!$A$3,VLOOKUP(F48,'データ（編集しないで）'!$E$2:$F$6,2,FALSE),""))</f>
        <v/>
      </c>
      <c r="H48" s="25"/>
      <c r="I48" s="30" t="str">
        <f>IF(G48='データ（編集しないで）'!$D$2,VLOOKUP(H48,'データ（編集しないで）'!$H$2:$I$21,2,FALSE),IF(G48='データ（編集しないで）'!$D$3,VLOOKUP(H48,'データ（編集しないで）'!$J$2:$K$21,2,FALSE),IF(G48='データ（編集しないで）'!$D$4,VLOOKUP(H48,'データ（編集しないで）'!$L$2:$M$21,2,FALSE),IF(G48='データ（編集しないで）'!$D$5,VLOOKUP(H48,'データ（編集しないで）'!$N$2:$O$21,2,FALSE),IF(G48='データ（編集しないで）'!$D$6,VLOOKUP(H48,'データ（編集しないで）'!$P$2:$Q$21,2,FALSE),IF(G48='データ（編集しないで）'!$F$2,VLOOKUP(H48,'データ（編集しないで）'!$R$2:$S$21,2,FALSE),IF(G48='データ（編集しないで）'!$F$3,VLOOKUP(H48,'データ（編集しないで）'!$T$2:$U$21,2,FALSE),IF(G48='データ（編集しないで）'!$F$4,VLOOKUP(H48,'データ（編集しないで）'!$V$2:$W$21,2,FALSE),IF(G48='データ（編集しないで）'!$F$5,VLOOKUP(H48,'データ（編集しないで）'!$X$2:$Y$21,2,FALSE),IF(G48='データ（編集しないで）'!$F$6,VLOOKUP(H48,'データ（編集しないで）'!$Z$2:$AA$21,2,FALSE),""))))))))))</f>
        <v/>
      </c>
      <c r="J48" s="32"/>
      <c r="K48" s="34"/>
      <c r="L48" s="34"/>
      <c r="M48" s="36" t="str">
        <f t="shared" si="0"/>
        <v/>
      </c>
      <c r="Q48" s="37" t="str">
        <f>IF(E48='データ（編集しないで）'!$A$2,VLOOKUP(E48,'データ（編集しないで）'!$AB$2:$AC$3,2,FALSE),IF(E48='データ（編集しないで）'!$A$3,VLOOKUP(E48,'データ（編集しないで）'!$AB$2:$AC$3,2,FALSE),""))</f>
        <v/>
      </c>
    </row>
    <row r="49" spans="1:17" ht="21" customHeight="1">
      <c r="A49" s="23">
        <v>47</v>
      </c>
      <c r="B49" s="25"/>
      <c r="C49" s="25"/>
      <c r="D49" s="25"/>
      <c r="E49" s="25"/>
      <c r="F49" s="25"/>
      <c r="G49" s="30" t="str">
        <f>IF(E49='データ（編集しないで）'!$A$2,VLOOKUP(F49,'データ（編集しないで）'!$C$2:$D$6,2,FALSE),IF(E49='データ（編集しないで）'!$A$3,VLOOKUP(F49,'データ（編集しないで）'!$E$2:$F$6,2,FALSE),""))</f>
        <v/>
      </c>
      <c r="H49" s="25"/>
      <c r="I49" s="30" t="str">
        <f>IF(G49='データ（編集しないで）'!$D$2,VLOOKUP(H49,'データ（編集しないで）'!$H$2:$I$21,2,FALSE),IF(G49='データ（編集しないで）'!$D$3,VLOOKUP(H49,'データ（編集しないで）'!$J$2:$K$21,2,FALSE),IF(G49='データ（編集しないで）'!$D$4,VLOOKUP(H49,'データ（編集しないで）'!$L$2:$M$21,2,FALSE),IF(G49='データ（編集しないで）'!$D$5,VLOOKUP(H49,'データ（編集しないで）'!$N$2:$O$21,2,FALSE),IF(G49='データ（編集しないで）'!$D$6,VLOOKUP(H49,'データ（編集しないで）'!$P$2:$Q$21,2,FALSE),IF(G49='データ（編集しないで）'!$F$2,VLOOKUP(H49,'データ（編集しないで）'!$R$2:$S$21,2,FALSE),IF(G49='データ（編集しないで）'!$F$3,VLOOKUP(H49,'データ（編集しないで）'!$T$2:$U$21,2,FALSE),IF(G49='データ（編集しないで）'!$F$4,VLOOKUP(H49,'データ（編集しないで）'!$V$2:$W$21,2,FALSE),IF(G49='データ（編集しないで）'!$F$5,VLOOKUP(H49,'データ（編集しないで）'!$X$2:$Y$21,2,FALSE),IF(G49='データ（編集しないで）'!$F$6,VLOOKUP(H49,'データ（編集しないで）'!$Z$2:$AA$21,2,FALSE),""))))))))))</f>
        <v/>
      </c>
      <c r="J49" s="32"/>
      <c r="K49" s="34"/>
      <c r="L49" s="34"/>
      <c r="M49" s="36" t="str">
        <f t="shared" si="0"/>
        <v/>
      </c>
      <c r="Q49" s="37" t="str">
        <f>IF(E49='データ（編集しないで）'!$A$2,VLOOKUP(E49,'データ（編集しないで）'!$AB$2:$AC$3,2,FALSE),IF(E49='データ（編集しないで）'!$A$3,VLOOKUP(E49,'データ（編集しないで）'!$AB$2:$AC$3,2,FALSE),""))</f>
        <v/>
      </c>
    </row>
    <row r="50" spans="1:17" ht="21" customHeight="1">
      <c r="A50" s="23">
        <v>48</v>
      </c>
      <c r="B50" s="25"/>
      <c r="C50" s="25"/>
      <c r="D50" s="25"/>
      <c r="E50" s="25"/>
      <c r="F50" s="25"/>
      <c r="G50" s="30" t="str">
        <f>IF(E50='データ（編集しないで）'!$A$2,VLOOKUP(F50,'データ（編集しないで）'!$C$2:$D$6,2,FALSE),IF(E50='データ（編集しないで）'!$A$3,VLOOKUP(F50,'データ（編集しないで）'!$E$2:$F$6,2,FALSE),""))</f>
        <v/>
      </c>
      <c r="H50" s="25"/>
      <c r="I50" s="30" t="str">
        <f>IF(G50='データ（編集しないで）'!$D$2,VLOOKUP(H50,'データ（編集しないで）'!$H$2:$I$21,2,FALSE),IF(G50='データ（編集しないで）'!$D$3,VLOOKUP(H50,'データ（編集しないで）'!$J$2:$K$21,2,FALSE),IF(G50='データ（編集しないで）'!$D$4,VLOOKUP(H50,'データ（編集しないで）'!$L$2:$M$21,2,FALSE),IF(G50='データ（編集しないで）'!$D$5,VLOOKUP(H50,'データ（編集しないで）'!$N$2:$O$21,2,FALSE),IF(G50='データ（編集しないで）'!$D$6,VLOOKUP(H50,'データ（編集しないで）'!$P$2:$Q$21,2,FALSE),IF(G50='データ（編集しないで）'!$F$2,VLOOKUP(H50,'データ（編集しないで）'!$R$2:$S$21,2,FALSE),IF(G50='データ（編集しないで）'!$F$3,VLOOKUP(H50,'データ（編集しないで）'!$T$2:$U$21,2,FALSE),IF(G50='データ（編集しないで）'!$F$4,VLOOKUP(H50,'データ（編集しないで）'!$V$2:$W$21,2,FALSE),IF(G50='データ（編集しないで）'!$F$5,VLOOKUP(H50,'データ（編集しないで）'!$X$2:$Y$21,2,FALSE),IF(G50='データ（編集しないで）'!$F$6,VLOOKUP(H50,'データ（編集しないで）'!$Z$2:$AA$21,2,FALSE),""))))))))))</f>
        <v/>
      </c>
      <c r="J50" s="32"/>
      <c r="K50" s="34"/>
      <c r="L50" s="34"/>
      <c r="M50" s="36" t="str">
        <f t="shared" si="0"/>
        <v/>
      </c>
      <c r="Q50" s="37" t="str">
        <f>IF(E50='データ（編集しないで）'!$A$2,VLOOKUP(E50,'データ（編集しないで）'!$AB$2:$AC$3,2,FALSE),IF(E50='データ（編集しないで）'!$A$3,VLOOKUP(E50,'データ（編集しないで）'!$AB$2:$AC$3,2,FALSE),""))</f>
        <v/>
      </c>
    </row>
    <row r="51" spans="1:17" ht="21" customHeight="1">
      <c r="A51" s="23">
        <v>49</v>
      </c>
      <c r="B51" s="25"/>
      <c r="C51" s="25"/>
      <c r="D51" s="25"/>
      <c r="E51" s="25"/>
      <c r="F51" s="25"/>
      <c r="G51" s="30" t="str">
        <f>IF(E51='データ（編集しないで）'!$A$2,VLOOKUP(F51,'データ（編集しないで）'!$C$2:$D$6,2,FALSE),IF(E51='データ（編集しないで）'!$A$3,VLOOKUP(F51,'データ（編集しないで）'!$E$2:$F$6,2,FALSE),""))</f>
        <v/>
      </c>
      <c r="H51" s="25"/>
      <c r="I51" s="30" t="str">
        <f>IF(G51='データ（編集しないで）'!$D$2,VLOOKUP(H51,'データ（編集しないで）'!$H$2:$I$21,2,FALSE),IF(G51='データ（編集しないで）'!$D$3,VLOOKUP(H51,'データ（編集しないで）'!$J$2:$K$21,2,FALSE),IF(G51='データ（編集しないで）'!$D$4,VLOOKUP(H51,'データ（編集しないで）'!$L$2:$M$21,2,FALSE),IF(G51='データ（編集しないで）'!$D$5,VLOOKUP(H51,'データ（編集しないで）'!$N$2:$O$21,2,FALSE),IF(G51='データ（編集しないで）'!$D$6,VLOOKUP(H51,'データ（編集しないで）'!$P$2:$Q$21,2,FALSE),IF(G51='データ（編集しないで）'!$F$2,VLOOKUP(H51,'データ（編集しないで）'!$R$2:$S$21,2,FALSE),IF(G51='データ（編集しないで）'!$F$3,VLOOKUP(H51,'データ（編集しないで）'!$T$2:$U$21,2,FALSE),IF(G51='データ（編集しないで）'!$F$4,VLOOKUP(H51,'データ（編集しないで）'!$V$2:$W$21,2,FALSE),IF(G51='データ（編集しないで）'!$F$5,VLOOKUP(H51,'データ（編集しないで）'!$X$2:$Y$21,2,FALSE),IF(G51='データ（編集しないで）'!$F$6,VLOOKUP(H51,'データ（編集しないで）'!$Z$2:$AA$21,2,FALSE),""))))))))))</f>
        <v/>
      </c>
      <c r="J51" s="32"/>
      <c r="K51" s="34"/>
      <c r="L51" s="34"/>
      <c r="M51" s="36" t="str">
        <f t="shared" si="0"/>
        <v/>
      </c>
      <c r="Q51" s="37" t="str">
        <f>IF(E51='データ（編集しないで）'!$A$2,VLOOKUP(E51,'データ（編集しないで）'!$AB$2:$AC$3,2,FALSE),IF(E51='データ（編集しないで）'!$A$3,VLOOKUP(E51,'データ（編集しないで）'!$AB$2:$AC$3,2,FALSE),""))</f>
        <v/>
      </c>
    </row>
    <row r="52" spans="1:17" ht="21" customHeight="1">
      <c r="A52" s="23">
        <v>50</v>
      </c>
      <c r="B52" s="25"/>
      <c r="C52" s="25"/>
      <c r="D52" s="25"/>
      <c r="E52" s="25"/>
      <c r="F52" s="25"/>
      <c r="G52" s="30" t="str">
        <f>IF(E52='データ（編集しないで）'!$A$2,VLOOKUP(F52,'データ（編集しないで）'!$C$2:$D$6,2,FALSE),IF(E52='データ（編集しないで）'!$A$3,VLOOKUP(F52,'データ（編集しないで）'!$E$2:$F$6,2,FALSE),""))</f>
        <v/>
      </c>
      <c r="H52" s="25"/>
      <c r="I52" s="30" t="str">
        <f>IF(G52='データ（編集しないで）'!$D$2,VLOOKUP(H52,'データ（編集しないで）'!$H$2:$I$21,2,FALSE),IF(G52='データ（編集しないで）'!$D$3,VLOOKUP(H52,'データ（編集しないで）'!$J$2:$K$21,2,FALSE),IF(G52='データ（編集しないで）'!$D$4,VLOOKUP(H52,'データ（編集しないで）'!$L$2:$M$21,2,FALSE),IF(G52='データ（編集しないで）'!$D$5,VLOOKUP(H52,'データ（編集しないで）'!$N$2:$O$21,2,FALSE),IF(G52='データ（編集しないで）'!$D$6,VLOOKUP(H52,'データ（編集しないで）'!$P$2:$Q$21,2,FALSE),IF(G52='データ（編集しないで）'!$F$2,VLOOKUP(H52,'データ（編集しないで）'!$R$2:$S$21,2,FALSE),IF(G52='データ（編集しないで）'!$F$3,VLOOKUP(H52,'データ（編集しないで）'!$T$2:$U$21,2,FALSE),IF(G52='データ（編集しないで）'!$F$4,VLOOKUP(H52,'データ（編集しないで）'!$V$2:$W$21,2,FALSE),IF(G52='データ（編集しないで）'!$F$5,VLOOKUP(H52,'データ（編集しないで）'!$X$2:$Y$21,2,FALSE),IF(G52='データ（編集しないで）'!$F$6,VLOOKUP(H52,'データ（編集しないで）'!$Z$2:$AA$21,2,FALSE),""))))))))))</f>
        <v/>
      </c>
      <c r="J52" s="32"/>
      <c r="K52" s="34"/>
      <c r="L52" s="34"/>
      <c r="M52" s="36" t="str">
        <f t="shared" si="0"/>
        <v/>
      </c>
      <c r="Q52" s="37" t="str">
        <f>IF(E52='データ（編集しないで）'!$A$2,VLOOKUP(E52,'データ（編集しないで）'!$AB$2:$AC$3,2,FALSE),IF(E52='データ（編集しないで）'!$A$3,VLOOKUP(E52,'データ（編集しないで）'!$AB$2:$AC$3,2,FALSE),""))</f>
        <v/>
      </c>
    </row>
    <row r="53" spans="1:17" ht="21" customHeight="1">
      <c r="A53" s="23">
        <v>51</v>
      </c>
      <c r="B53" s="25"/>
      <c r="C53" s="25"/>
      <c r="D53" s="25"/>
      <c r="E53" s="25"/>
      <c r="F53" s="25"/>
      <c r="G53" s="30" t="str">
        <f>IF(E53='データ（編集しないで）'!$A$2,VLOOKUP(F53,'データ（編集しないで）'!$C$2:$D$6,2,FALSE),IF(E53='データ（編集しないで）'!$A$3,VLOOKUP(F53,'データ（編集しないで）'!$E$2:$F$6,2,FALSE),""))</f>
        <v/>
      </c>
      <c r="H53" s="25"/>
      <c r="I53" s="30" t="str">
        <f>IF(G53='データ（編集しないで）'!$D$2,VLOOKUP(H53,'データ（編集しないで）'!$H$2:$I$21,2,FALSE),IF(G53='データ（編集しないで）'!$D$3,VLOOKUP(H53,'データ（編集しないで）'!$J$2:$K$21,2,FALSE),IF(G53='データ（編集しないで）'!$D$4,VLOOKUP(H53,'データ（編集しないで）'!$L$2:$M$21,2,FALSE),IF(G53='データ（編集しないで）'!$D$5,VLOOKUP(H53,'データ（編集しないで）'!$N$2:$O$21,2,FALSE),IF(G53='データ（編集しないで）'!$D$6,VLOOKUP(H53,'データ（編集しないで）'!$P$2:$Q$21,2,FALSE),IF(G53='データ（編集しないで）'!$F$2,VLOOKUP(H53,'データ（編集しないで）'!$R$2:$S$21,2,FALSE),IF(G53='データ（編集しないで）'!$F$3,VLOOKUP(H53,'データ（編集しないで）'!$T$2:$U$21,2,FALSE),IF(G53='データ（編集しないで）'!$F$4,VLOOKUP(H53,'データ（編集しないで）'!$V$2:$W$21,2,FALSE),IF(G53='データ（編集しないで）'!$F$5,VLOOKUP(H53,'データ（編集しないで）'!$X$2:$Y$21,2,FALSE),IF(G53='データ（編集しないで）'!$F$6,VLOOKUP(H53,'データ（編集しないで）'!$Z$2:$AA$21,2,FALSE),""))))))))))</f>
        <v/>
      </c>
      <c r="J53" s="32"/>
      <c r="K53" s="34"/>
      <c r="L53" s="34"/>
      <c r="M53" s="36" t="str">
        <f t="shared" si="0"/>
        <v/>
      </c>
      <c r="Q53" s="37" t="str">
        <f>IF(E53='データ（編集しないで）'!$A$2,VLOOKUP(E53,'データ（編集しないで）'!$AB$2:$AC$3,2,FALSE),IF(E53='データ（編集しないで）'!$A$3,VLOOKUP(E53,'データ（編集しないで）'!$AB$2:$AC$3,2,FALSE),""))</f>
        <v/>
      </c>
    </row>
    <row r="54" spans="1:17" ht="21" customHeight="1">
      <c r="A54" s="23">
        <v>52</v>
      </c>
      <c r="B54" s="25"/>
      <c r="C54" s="25"/>
      <c r="D54" s="25"/>
      <c r="E54" s="25"/>
      <c r="F54" s="25"/>
      <c r="G54" s="30" t="str">
        <f>IF(E54='データ（編集しないで）'!$A$2,VLOOKUP(F54,'データ（編集しないで）'!$C$2:$D$6,2,FALSE),IF(E54='データ（編集しないで）'!$A$3,VLOOKUP(F54,'データ（編集しないで）'!$E$2:$F$6,2,FALSE),""))</f>
        <v/>
      </c>
      <c r="H54" s="25"/>
      <c r="I54" s="30" t="str">
        <f>IF(G54='データ（編集しないで）'!$D$2,VLOOKUP(H54,'データ（編集しないで）'!$H$2:$I$21,2,FALSE),IF(G54='データ（編集しないで）'!$D$3,VLOOKUP(H54,'データ（編集しないで）'!$J$2:$K$21,2,FALSE),IF(G54='データ（編集しないで）'!$D$4,VLOOKUP(H54,'データ（編集しないで）'!$L$2:$M$21,2,FALSE),IF(G54='データ（編集しないで）'!$D$5,VLOOKUP(H54,'データ（編集しないで）'!$N$2:$O$21,2,FALSE),IF(G54='データ（編集しないで）'!$D$6,VLOOKUP(H54,'データ（編集しないで）'!$P$2:$Q$21,2,FALSE),IF(G54='データ（編集しないで）'!$F$2,VLOOKUP(H54,'データ（編集しないで）'!$R$2:$S$21,2,FALSE),IF(G54='データ（編集しないで）'!$F$3,VLOOKUP(H54,'データ（編集しないで）'!$T$2:$U$21,2,FALSE),IF(G54='データ（編集しないで）'!$F$4,VLOOKUP(H54,'データ（編集しないで）'!$V$2:$W$21,2,FALSE),IF(G54='データ（編集しないで）'!$F$5,VLOOKUP(H54,'データ（編集しないで）'!$X$2:$Y$21,2,FALSE),IF(G54='データ（編集しないで）'!$F$6,VLOOKUP(H54,'データ（編集しないで）'!$Z$2:$AA$21,2,FALSE),""))))))))))</f>
        <v/>
      </c>
      <c r="J54" s="32"/>
      <c r="K54" s="34"/>
      <c r="L54" s="34"/>
      <c r="M54" s="36" t="str">
        <f t="shared" si="0"/>
        <v/>
      </c>
      <c r="Q54" s="37" t="str">
        <f>IF(E54='データ（編集しないで）'!$A$2,VLOOKUP(E54,'データ（編集しないで）'!$AB$2:$AC$3,2,FALSE),IF(E54='データ（編集しないで）'!$A$3,VLOOKUP(E54,'データ（編集しないで）'!$AB$2:$AC$3,2,FALSE),""))</f>
        <v/>
      </c>
    </row>
    <row r="55" spans="1:17" ht="21" customHeight="1">
      <c r="A55" s="23">
        <v>53</v>
      </c>
      <c r="B55" s="25"/>
      <c r="C55" s="25"/>
      <c r="D55" s="25"/>
      <c r="E55" s="25"/>
      <c r="F55" s="25"/>
      <c r="G55" s="30" t="str">
        <f>IF(E55='データ（編集しないで）'!$A$2,VLOOKUP(F55,'データ（編集しないで）'!$C$2:$D$6,2,FALSE),IF(E55='データ（編集しないで）'!$A$3,VLOOKUP(F55,'データ（編集しないで）'!$E$2:$F$6,2,FALSE),""))</f>
        <v/>
      </c>
      <c r="H55" s="25"/>
      <c r="I55" s="30" t="str">
        <f>IF(G55='データ（編集しないで）'!$D$2,VLOOKUP(H55,'データ（編集しないで）'!$H$2:$I$21,2,FALSE),IF(G55='データ（編集しないで）'!$D$3,VLOOKUP(H55,'データ（編集しないで）'!$J$2:$K$21,2,FALSE),IF(G55='データ（編集しないで）'!$D$4,VLOOKUP(H55,'データ（編集しないで）'!$L$2:$M$21,2,FALSE),IF(G55='データ（編集しないで）'!$D$5,VLOOKUP(H55,'データ（編集しないで）'!$N$2:$O$21,2,FALSE),IF(G55='データ（編集しないで）'!$D$6,VLOOKUP(H55,'データ（編集しないで）'!$P$2:$Q$21,2,FALSE),IF(G55='データ（編集しないで）'!$F$2,VLOOKUP(H55,'データ（編集しないで）'!$R$2:$S$21,2,FALSE),IF(G55='データ（編集しないで）'!$F$3,VLOOKUP(H55,'データ（編集しないで）'!$T$2:$U$21,2,FALSE),IF(G55='データ（編集しないで）'!$F$4,VLOOKUP(H55,'データ（編集しないで）'!$V$2:$W$21,2,FALSE),IF(G55='データ（編集しないで）'!$F$5,VLOOKUP(H55,'データ（編集しないで）'!$X$2:$Y$21,2,FALSE),IF(G55='データ（編集しないで）'!$F$6,VLOOKUP(H55,'データ（編集しないで）'!$Z$2:$AA$21,2,FALSE),""))))))))))</f>
        <v/>
      </c>
      <c r="J55" s="32"/>
      <c r="K55" s="34"/>
      <c r="L55" s="34"/>
      <c r="M55" s="36" t="str">
        <f t="shared" si="0"/>
        <v/>
      </c>
      <c r="Q55" s="37" t="str">
        <f>IF(E55='データ（編集しないで）'!$A$2,VLOOKUP(E55,'データ（編集しないで）'!$AB$2:$AC$3,2,FALSE),IF(E55='データ（編集しないで）'!$A$3,VLOOKUP(E55,'データ（編集しないで）'!$AB$2:$AC$3,2,FALSE),""))</f>
        <v/>
      </c>
    </row>
    <row r="56" spans="1:17" ht="21" customHeight="1">
      <c r="A56" s="23">
        <v>54</v>
      </c>
      <c r="B56" s="25"/>
      <c r="C56" s="25"/>
      <c r="D56" s="25"/>
      <c r="E56" s="25"/>
      <c r="F56" s="25"/>
      <c r="G56" s="30" t="str">
        <f>IF(E56='データ（編集しないで）'!$A$2,VLOOKUP(F56,'データ（編集しないで）'!$C$2:$D$6,2,FALSE),IF(E56='データ（編集しないで）'!$A$3,VLOOKUP(F56,'データ（編集しないで）'!$E$2:$F$6,2,FALSE),""))</f>
        <v/>
      </c>
      <c r="H56" s="25"/>
      <c r="I56" s="30" t="str">
        <f>IF(G56='データ（編集しないで）'!$D$2,VLOOKUP(H56,'データ（編集しないで）'!$H$2:$I$21,2,FALSE),IF(G56='データ（編集しないで）'!$D$3,VLOOKUP(H56,'データ（編集しないで）'!$J$2:$K$21,2,FALSE),IF(G56='データ（編集しないで）'!$D$4,VLOOKUP(H56,'データ（編集しないで）'!$L$2:$M$21,2,FALSE),IF(G56='データ（編集しないで）'!$D$5,VLOOKUP(H56,'データ（編集しないで）'!$N$2:$O$21,2,FALSE),IF(G56='データ（編集しないで）'!$D$6,VLOOKUP(H56,'データ（編集しないで）'!$P$2:$Q$21,2,FALSE),IF(G56='データ（編集しないで）'!$F$2,VLOOKUP(H56,'データ（編集しないで）'!$R$2:$S$21,2,FALSE),IF(G56='データ（編集しないで）'!$F$3,VLOOKUP(H56,'データ（編集しないで）'!$T$2:$U$21,2,FALSE),IF(G56='データ（編集しないで）'!$F$4,VLOOKUP(H56,'データ（編集しないで）'!$V$2:$W$21,2,FALSE),IF(G56='データ（編集しないで）'!$F$5,VLOOKUP(H56,'データ（編集しないで）'!$X$2:$Y$21,2,FALSE),IF(G56='データ（編集しないで）'!$F$6,VLOOKUP(H56,'データ（編集しないで）'!$Z$2:$AA$21,2,FALSE),""))))))))))</f>
        <v/>
      </c>
      <c r="J56" s="32"/>
      <c r="K56" s="34"/>
      <c r="L56" s="34"/>
      <c r="M56" s="36" t="str">
        <f t="shared" si="0"/>
        <v/>
      </c>
      <c r="Q56" s="37" t="str">
        <f>IF(E56='データ（編集しないで）'!$A$2,VLOOKUP(E56,'データ（編集しないで）'!$AB$2:$AC$3,2,FALSE),IF(E56='データ（編集しないで）'!$A$3,VLOOKUP(E56,'データ（編集しないで）'!$AB$2:$AC$3,2,FALSE),""))</f>
        <v/>
      </c>
    </row>
    <row r="57" spans="1:17" ht="21" customHeight="1">
      <c r="A57" s="23">
        <v>55</v>
      </c>
      <c r="B57" s="25"/>
      <c r="C57" s="25"/>
      <c r="D57" s="25"/>
      <c r="E57" s="25"/>
      <c r="F57" s="25"/>
      <c r="G57" s="30" t="str">
        <f>IF(E57='データ（編集しないで）'!$A$2,VLOOKUP(F57,'データ（編集しないで）'!$C$2:$D$6,2,FALSE),IF(E57='データ（編集しないで）'!$A$3,VLOOKUP(F57,'データ（編集しないで）'!$E$2:$F$6,2,FALSE),""))</f>
        <v/>
      </c>
      <c r="H57" s="25"/>
      <c r="I57" s="30" t="str">
        <f>IF(G57='データ（編集しないで）'!$D$2,VLOOKUP(H57,'データ（編集しないで）'!$H$2:$I$21,2,FALSE),IF(G57='データ（編集しないで）'!$D$3,VLOOKUP(H57,'データ（編集しないで）'!$J$2:$K$21,2,FALSE),IF(G57='データ（編集しないで）'!$D$4,VLOOKUP(H57,'データ（編集しないで）'!$L$2:$M$21,2,FALSE),IF(G57='データ（編集しないで）'!$D$5,VLOOKUP(H57,'データ（編集しないで）'!$N$2:$O$21,2,FALSE),IF(G57='データ（編集しないで）'!$D$6,VLOOKUP(H57,'データ（編集しないで）'!$P$2:$Q$21,2,FALSE),IF(G57='データ（編集しないで）'!$F$2,VLOOKUP(H57,'データ（編集しないで）'!$R$2:$S$21,2,FALSE),IF(G57='データ（編集しないで）'!$F$3,VLOOKUP(H57,'データ（編集しないで）'!$T$2:$U$21,2,FALSE),IF(G57='データ（編集しないで）'!$F$4,VLOOKUP(H57,'データ（編集しないで）'!$V$2:$W$21,2,FALSE),IF(G57='データ（編集しないで）'!$F$5,VLOOKUP(H57,'データ（編集しないで）'!$X$2:$Y$21,2,FALSE),IF(G57='データ（編集しないで）'!$F$6,VLOOKUP(H57,'データ（編集しないで）'!$Z$2:$AA$21,2,FALSE),""))))))))))</f>
        <v/>
      </c>
      <c r="J57" s="32"/>
      <c r="K57" s="34"/>
      <c r="L57" s="34"/>
      <c r="M57" s="36" t="str">
        <f t="shared" si="0"/>
        <v/>
      </c>
      <c r="Q57" s="37" t="str">
        <f>IF(E57='データ（編集しないで）'!$A$2,VLOOKUP(E57,'データ（編集しないで）'!$AB$2:$AC$3,2,FALSE),IF(E57='データ（編集しないで）'!$A$3,VLOOKUP(E57,'データ（編集しないで）'!$AB$2:$AC$3,2,FALSE),""))</f>
        <v/>
      </c>
    </row>
    <row r="58" spans="1:17" ht="21" customHeight="1">
      <c r="A58" s="23">
        <v>56</v>
      </c>
      <c r="B58" s="25"/>
      <c r="C58" s="25"/>
      <c r="D58" s="25"/>
      <c r="E58" s="25"/>
      <c r="F58" s="25"/>
      <c r="G58" s="30" t="str">
        <f>IF(E58='データ（編集しないで）'!$A$2,VLOOKUP(F58,'データ（編集しないで）'!$C$2:$D$6,2,FALSE),IF(E58='データ（編集しないで）'!$A$3,VLOOKUP(F58,'データ（編集しないで）'!$E$2:$F$6,2,FALSE),""))</f>
        <v/>
      </c>
      <c r="H58" s="25"/>
      <c r="I58" s="30" t="str">
        <f>IF(G58='データ（編集しないで）'!$D$2,VLOOKUP(H58,'データ（編集しないで）'!$H$2:$I$21,2,FALSE),IF(G58='データ（編集しないで）'!$D$3,VLOOKUP(H58,'データ（編集しないで）'!$J$2:$K$21,2,FALSE),IF(G58='データ（編集しないで）'!$D$4,VLOOKUP(H58,'データ（編集しないで）'!$L$2:$M$21,2,FALSE),IF(G58='データ（編集しないで）'!$D$5,VLOOKUP(H58,'データ（編集しないで）'!$N$2:$O$21,2,FALSE),IF(G58='データ（編集しないで）'!$D$6,VLOOKUP(H58,'データ（編集しないで）'!$P$2:$Q$21,2,FALSE),IF(G58='データ（編集しないで）'!$F$2,VLOOKUP(H58,'データ（編集しないで）'!$R$2:$S$21,2,FALSE),IF(G58='データ（編集しないで）'!$F$3,VLOOKUP(H58,'データ（編集しないで）'!$T$2:$U$21,2,FALSE),IF(G58='データ（編集しないで）'!$F$4,VLOOKUP(H58,'データ（編集しないで）'!$V$2:$W$21,2,FALSE),IF(G58='データ（編集しないで）'!$F$5,VLOOKUP(H58,'データ（編集しないで）'!$X$2:$Y$21,2,FALSE),IF(G58='データ（編集しないで）'!$F$6,VLOOKUP(H58,'データ（編集しないで）'!$Z$2:$AA$21,2,FALSE),""))))))))))</f>
        <v/>
      </c>
      <c r="J58" s="32"/>
      <c r="K58" s="34"/>
      <c r="L58" s="34"/>
      <c r="M58" s="36" t="str">
        <f t="shared" si="0"/>
        <v/>
      </c>
      <c r="Q58" s="37" t="str">
        <f>IF(E58='データ（編集しないで）'!$A$2,VLOOKUP(E58,'データ（編集しないで）'!$AB$2:$AC$3,2,FALSE),IF(E58='データ（編集しないで）'!$A$3,VLOOKUP(E58,'データ（編集しないで）'!$AB$2:$AC$3,2,FALSE),""))</f>
        <v/>
      </c>
    </row>
    <row r="59" spans="1:17" ht="21" customHeight="1">
      <c r="A59" s="23">
        <v>57</v>
      </c>
      <c r="B59" s="25"/>
      <c r="C59" s="25"/>
      <c r="D59" s="25"/>
      <c r="E59" s="25"/>
      <c r="F59" s="25"/>
      <c r="G59" s="30" t="str">
        <f>IF(E59='データ（編集しないで）'!$A$2,VLOOKUP(F59,'データ（編集しないで）'!$C$2:$D$6,2,FALSE),IF(E59='データ（編集しないで）'!$A$3,VLOOKUP(F59,'データ（編集しないで）'!$E$2:$F$6,2,FALSE),""))</f>
        <v/>
      </c>
      <c r="H59" s="25"/>
      <c r="I59" s="30" t="str">
        <f>IF(G59='データ（編集しないで）'!$D$2,VLOOKUP(H59,'データ（編集しないで）'!$H$2:$I$21,2,FALSE),IF(G59='データ（編集しないで）'!$D$3,VLOOKUP(H59,'データ（編集しないで）'!$J$2:$K$21,2,FALSE),IF(G59='データ（編集しないで）'!$D$4,VLOOKUP(H59,'データ（編集しないで）'!$L$2:$M$21,2,FALSE),IF(G59='データ（編集しないで）'!$D$5,VLOOKUP(H59,'データ（編集しないで）'!$N$2:$O$21,2,FALSE),IF(G59='データ（編集しないで）'!$D$6,VLOOKUP(H59,'データ（編集しないで）'!$P$2:$Q$21,2,FALSE),IF(G59='データ（編集しないで）'!$F$2,VLOOKUP(H59,'データ（編集しないで）'!$R$2:$S$21,2,FALSE),IF(G59='データ（編集しないで）'!$F$3,VLOOKUP(H59,'データ（編集しないで）'!$T$2:$U$21,2,FALSE),IF(G59='データ（編集しないで）'!$F$4,VLOOKUP(H59,'データ（編集しないで）'!$V$2:$W$21,2,FALSE),IF(G59='データ（編集しないで）'!$F$5,VLOOKUP(H59,'データ（編集しないで）'!$X$2:$Y$21,2,FALSE),IF(G59='データ（編集しないで）'!$F$6,VLOOKUP(H59,'データ（編集しないで）'!$Z$2:$AA$21,2,FALSE),""))))))))))</f>
        <v/>
      </c>
      <c r="J59" s="32"/>
      <c r="K59" s="34"/>
      <c r="L59" s="34"/>
      <c r="M59" s="36" t="str">
        <f t="shared" si="0"/>
        <v/>
      </c>
      <c r="Q59" s="37" t="str">
        <f>IF(E59='データ（編集しないで）'!$A$2,VLOOKUP(E59,'データ（編集しないで）'!$AB$2:$AC$3,2,FALSE),IF(E59='データ（編集しないで）'!$A$3,VLOOKUP(E59,'データ（編集しないで）'!$AB$2:$AC$3,2,FALSE),""))</f>
        <v/>
      </c>
    </row>
    <row r="60" spans="1:17" ht="21" customHeight="1">
      <c r="A60" s="23">
        <v>58</v>
      </c>
      <c r="B60" s="25"/>
      <c r="C60" s="25"/>
      <c r="D60" s="25"/>
      <c r="E60" s="25"/>
      <c r="F60" s="25"/>
      <c r="G60" s="30" t="str">
        <f>IF(E60='データ（編集しないで）'!$A$2,VLOOKUP(F60,'データ（編集しないで）'!$C$2:$D$6,2,FALSE),IF(E60='データ（編集しないで）'!$A$3,VLOOKUP(F60,'データ（編集しないで）'!$E$2:$F$6,2,FALSE),""))</f>
        <v/>
      </c>
      <c r="H60" s="25"/>
      <c r="I60" s="30" t="str">
        <f>IF(G60='データ（編集しないで）'!$D$2,VLOOKUP(H60,'データ（編集しないで）'!$H$2:$I$21,2,FALSE),IF(G60='データ（編集しないで）'!$D$3,VLOOKUP(H60,'データ（編集しないで）'!$J$2:$K$21,2,FALSE),IF(G60='データ（編集しないで）'!$D$4,VLOOKUP(H60,'データ（編集しないで）'!$L$2:$M$21,2,FALSE),IF(G60='データ（編集しないで）'!$D$5,VLOOKUP(H60,'データ（編集しないで）'!$N$2:$O$21,2,FALSE),IF(G60='データ（編集しないで）'!$D$6,VLOOKUP(H60,'データ（編集しないで）'!$P$2:$Q$21,2,FALSE),IF(G60='データ（編集しないで）'!$F$2,VLOOKUP(H60,'データ（編集しないで）'!$R$2:$S$21,2,FALSE),IF(G60='データ（編集しないで）'!$F$3,VLOOKUP(H60,'データ（編集しないで）'!$T$2:$U$21,2,FALSE),IF(G60='データ（編集しないで）'!$F$4,VLOOKUP(H60,'データ（編集しないで）'!$V$2:$W$21,2,FALSE),IF(G60='データ（編集しないで）'!$F$5,VLOOKUP(H60,'データ（編集しないで）'!$X$2:$Y$21,2,FALSE),IF(G60='データ（編集しないで）'!$F$6,VLOOKUP(H60,'データ（編集しないで）'!$Z$2:$AA$21,2,FALSE),""))))))))))</f>
        <v/>
      </c>
      <c r="J60" s="32"/>
      <c r="K60" s="34"/>
      <c r="L60" s="34"/>
      <c r="M60" s="36" t="str">
        <f t="shared" si="0"/>
        <v/>
      </c>
      <c r="Q60" s="37" t="str">
        <f>IF(E60='データ（編集しないで）'!$A$2,VLOOKUP(E60,'データ（編集しないで）'!$AB$2:$AC$3,2,FALSE),IF(E60='データ（編集しないで）'!$A$3,VLOOKUP(E60,'データ（編集しないで）'!$AB$2:$AC$3,2,FALSE),""))</f>
        <v/>
      </c>
    </row>
    <row r="61" spans="1:17" ht="21" customHeight="1">
      <c r="A61" s="23">
        <v>59</v>
      </c>
      <c r="B61" s="25"/>
      <c r="C61" s="25"/>
      <c r="D61" s="25"/>
      <c r="E61" s="25"/>
      <c r="F61" s="25"/>
      <c r="G61" s="30" t="str">
        <f>IF(E61='データ（編集しないで）'!$A$2,VLOOKUP(F61,'データ（編集しないで）'!$C$2:$D$6,2,FALSE),IF(E61='データ（編集しないで）'!$A$3,VLOOKUP(F61,'データ（編集しないで）'!$E$2:$F$6,2,FALSE),""))</f>
        <v/>
      </c>
      <c r="H61" s="25"/>
      <c r="I61" s="30" t="str">
        <f>IF(G61='データ（編集しないで）'!$D$2,VLOOKUP(H61,'データ（編集しないで）'!$H$2:$I$21,2,FALSE),IF(G61='データ（編集しないで）'!$D$3,VLOOKUP(H61,'データ（編集しないで）'!$J$2:$K$21,2,FALSE),IF(G61='データ（編集しないで）'!$D$4,VLOOKUP(H61,'データ（編集しないで）'!$L$2:$M$21,2,FALSE),IF(G61='データ（編集しないで）'!$D$5,VLOOKUP(H61,'データ（編集しないで）'!$N$2:$O$21,2,FALSE),IF(G61='データ（編集しないで）'!$D$6,VLOOKUP(H61,'データ（編集しないで）'!$P$2:$Q$21,2,FALSE),IF(G61='データ（編集しないで）'!$F$2,VLOOKUP(H61,'データ（編集しないで）'!$R$2:$S$21,2,FALSE),IF(G61='データ（編集しないで）'!$F$3,VLOOKUP(H61,'データ（編集しないで）'!$T$2:$U$21,2,FALSE),IF(G61='データ（編集しないで）'!$F$4,VLOOKUP(H61,'データ（編集しないで）'!$V$2:$W$21,2,FALSE),IF(G61='データ（編集しないで）'!$F$5,VLOOKUP(H61,'データ（編集しないで）'!$X$2:$Y$21,2,FALSE),IF(G61='データ（編集しないで）'!$F$6,VLOOKUP(H61,'データ（編集しないで）'!$Z$2:$AA$21,2,FALSE),""))))))))))</f>
        <v/>
      </c>
      <c r="J61" s="32"/>
      <c r="K61" s="34"/>
      <c r="L61" s="34"/>
      <c r="M61" s="36" t="str">
        <f t="shared" si="0"/>
        <v/>
      </c>
      <c r="Q61" s="37" t="str">
        <f>IF(E61='データ（編集しないで）'!$A$2,VLOOKUP(E61,'データ（編集しないで）'!$AB$2:$AC$3,2,FALSE),IF(E61='データ（編集しないで）'!$A$3,VLOOKUP(E61,'データ（編集しないで）'!$AB$2:$AC$3,2,FALSE),""))</f>
        <v/>
      </c>
    </row>
    <row r="62" spans="1:17" ht="21" customHeight="1">
      <c r="A62" s="23">
        <v>60</v>
      </c>
      <c r="B62" s="25"/>
      <c r="C62" s="25"/>
      <c r="D62" s="25"/>
      <c r="E62" s="25"/>
      <c r="F62" s="25"/>
      <c r="G62" s="30" t="str">
        <f>IF(E62='データ（編集しないで）'!$A$2,VLOOKUP(F62,'データ（編集しないで）'!$C$2:$D$6,2,FALSE),IF(E62='データ（編集しないで）'!$A$3,VLOOKUP(F62,'データ（編集しないで）'!$E$2:$F$6,2,FALSE),""))</f>
        <v/>
      </c>
      <c r="H62" s="25"/>
      <c r="I62" s="30" t="str">
        <f>IF(G62='データ（編集しないで）'!$D$2,VLOOKUP(H62,'データ（編集しないで）'!$H$2:$I$21,2,FALSE),IF(G62='データ（編集しないで）'!$D$3,VLOOKUP(H62,'データ（編集しないで）'!$J$2:$K$21,2,FALSE),IF(G62='データ（編集しないで）'!$D$4,VLOOKUP(H62,'データ（編集しないで）'!$L$2:$M$21,2,FALSE),IF(G62='データ（編集しないで）'!$D$5,VLOOKUP(H62,'データ（編集しないで）'!$N$2:$O$21,2,FALSE),IF(G62='データ（編集しないで）'!$D$6,VLOOKUP(H62,'データ（編集しないで）'!$P$2:$Q$21,2,FALSE),IF(G62='データ（編集しないで）'!$F$2,VLOOKUP(H62,'データ（編集しないで）'!$R$2:$S$21,2,FALSE),IF(G62='データ（編集しないで）'!$F$3,VLOOKUP(H62,'データ（編集しないで）'!$T$2:$U$21,2,FALSE),IF(G62='データ（編集しないで）'!$F$4,VLOOKUP(H62,'データ（編集しないで）'!$V$2:$W$21,2,FALSE),IF(G62='データ（編集しないで）'!$F$5,VLOOKUP(H62,'データ（編集しないで）'!$X$2:$Y$21,2,FALSE),IF(G62='データ（編集しないで）'!$F$6,VLOOKUP(H62,'データ（編集しないで）'!$Z$2:$AA$21,2,FALSE),""))))))))))</f>
        <v/>
      </c>
      <c r="J62" s="32"/>
      <c r="K62" s="34"/>
      <c r="L62" s="34"/>
      <c r="M62" s="36" t="str">
        <f t="shared" si="0"/>
        <v/>
      </c>
      <c r="Q62" s="37" t="str">
        <f>IF(E62='データ（編集しないで）'!$A$2,VLOOKUP(E62,'データ（編集しないで）'!$AB$2:$AC$3,2,FALSE),IF(E62='データ（編集しないで）'!$A$3,VLOOKUP(E62,'データ（編集しないで）'!$AB$2:$AC$3,2,FALSE),""))</f>
        <v/>
      </c>
    </row>
    <row r="63" spans="1:17" ht="21" customHeight="1">
      <c r="A63" s="23">
        <v>61</v>
      </c>
      <c r="B63" s="25"/>
      <c r="C63" s="25"/>
      <c r="D63" s="25"/>
      <c r="E63" s="25"/>
      <c r="F63" s="25"/>
      <c r="G63" s="30" t="str">
        <f>IF(E63='データ（編集しないで）'!$A$2,VLOOKUP(F63,'データ（編集しないで）'!$C$2:$D$6,2,FALSE),IF(E63='データ（編集しないで）'!$A$3,VLOOKUP(F63,'データ（編集しないで）'!$E$2:$F$6,2,FALSE),""))</f>
        <v/>
      </c>
      <c r="H63" s="25"/>
      <c r="I63" s="30" t="str">
        <f>IF(G63='データ（編集しないで）'!$D$2,VLOOKUP(H63,'データ（編集しないで）'!$H$2:$I$21,2,FALSE),IF(G63='データ（編集しないで）'!$D$3,VLOOKUP(H63,'データ（編集しないで）'!$J$2:$K$21,2,FALSE),IF(G63='データ（編集しないで）'!$D$4,VLOOKUP(H63,'データ（編集しないで）'!$L$2:$M$21,2,FALSE),IF(G63='データ（編集しないで）'!$D$5,VLOOKUP(H63,'データ（編集しないで）'!$N$2:$O$21,2,FALSE),IF(G63='データ（編集しないで）'!$D$6,VLOOKUP(H63,'データ（編集しないで）'!$P$2:$Q$21,2,FALSE),IF(G63='データ（編集しないで）'!$F$2,VLOOKUP(H63,'データ（編集しないで）'!$R$2:$S$21,2,FALSE),IF(G63='データ（編集しないで）'!$F$3,VLOOKUP(H63,'データ（編集しないで）'!$T$2:$U$21,2,FALSE),IF(G63='データ（編集しないで）'!$F$4,VLOOKUP(H63,'データ（編集しないで）'!$V$2:$W$21,2,FALSE),IF(G63='データ（編集しないで）'!$F$5,VLOOKUP(H63,'データ（編集しないで）'!$X$2:$Y$21,2,FALSE),IF(G63='データ（編集しないで）'!$F$6,VLOOKUP(H63,'データ（編集しないで）'!$Z$2:$AA$21,2,FALSE),""))))))))))</f>
        <v/>
      </c>
      <c r="J63" s="32"/>
      <c r="K63" s="34"/>
      <c r="L63" s="34"/>
      <c r="M63" s="36" t="str">
        <f t="shared" si="0"/>
        <v/>
      </c>
      <c r="Q63" s="37" t="str">
        <f>IF(E63='データ（編集しないで）'!$A$2,VLOOKUP(E63,'データ（編集しないで）'!$AB$2:$AC$3,2,FALSE),IF(E63='データ（編集しないで）'!$A$3,VLOOKUP(E63,'データ（編集しないで）'!$AB$2:$AC$3,2,FALSE),""))</f>
        <v/>
      </c>
    </row>
    <row r="64" spans="1:17" ht="21" customHeight="1">
      <c r="A64" s="23">
        <v>62</v>
      </c>
      <c r="B64" s="25"/>
      <c r="C64" s="25"/>
      <c r="D64" s="25"/>
      <c r="E64" s="25"/>
      <c r="F64" s="25"/>
      <c r="G64" s="30" t="str">
        <f>IF(E64='データ（編集しないで）'!$A$2,VLOOKUP(F64,'データ（編集しないで）'!$C$2:$D$6,2,FALSE),IF(E64='データ（編集しないで）'!$A$3,VLOOKUP(F64,'データ（編集しないで）'!$E$2:$F$6,2,FALSE),""))</f>
        <v/>
      </c>
      <c r="H64" s="25"/>
      <c r="I64" s="30" t="str">
        <f>IF(G64='データ（編集しないで）'!$D$2,VLOOKUP(H64,'データ（編集しないで）'!$H$2:$I$21,2,FALSE),IF(G64='データ（編集しないで）'!$D$3,VLOOKUP(H64,'データ（編集しないで）'!$J$2:$K$21,2,FALSE),IF(G64='データ（編集しないで）'!$D$4,VLOOKUP(H64,'データ（編集しないで）'!$L$2:$M$21,2,FALSE),IF(G64='データ（編集しないで）'!$D$5,VLOOKUP(H64,'データ（編集しないで）'!$N$2:$O$21,2,FALSE),IF(G64='データ（編集しないで）'!$D$6,VLOOKUP(H64,'データ（編集しないで）'!$P$2:$Q$21,2,FALSE),IF(G64='データ（編集しないで）'!$F$2,VLOOKUP(H64,'データ（編集しないで）'!$R$2:$S$21,2,FALSE),IF(G64='データ（編集しないで）'!$F$3,VLOOKUP(H64,'データ（編集しないで）'!$T$2:$U$21,2,FALSE),IF(G64='データ（編集しないで）'!$F$4,VLOOKUP(H64,'データ（編集しないで）'!$V$2:$W$21,2,FALSE),IF(G64='データ（編集しないで）'!$F$5,VLOOKUP(H64,'データ（編集しないで）'!$X$2:$Y$21,2,FALSE),IF(G64='データ（編集しないで）'!$F$6,VLOOKUP(H64,'データ（編集しないで）'!$Z$2:$AA$21,2,FALSE),""))))))))))</f>
        <v/>
      </c>
      <c r="J64" s="32"/>
      <c r="K64" s="34"/>
      <c r="L64" s="34"/>
      <c r="M64" s="36" t="str">
        <f t="shared" si="0"/>
        <v/>
      </c>
      <c r="Q64" s="37" t="str">
        <f>IF(E64='データ（編集しないで）'!$A$2,VLOOKUP(E64,'データ（編集しないで）'!$AB$2:$AC$3,2,FALSE),IF(E64='データ（編集しないで）'!$A$3,VLOOKUP(E64,'データ（編集しないで）'!$AB$2:$AC$3,2,FALSE),""))</f>
        <v/>
      </c>
    </row>
    <row r="65" spans="1:17" ht="21" customHeight="1">
      <c r="A65" s="23">
        <v>63</v>
      </c>
      <c r="B65" s="25"/>
      <c r="C65" s="25"/>
      <c r="D65" s="25"/>
      <c r="E65" s="25"/>
      <c r="F65" s="25"/>
      <c r="G65" s="30" t="str">
        <f>IF(E65='データ（編集しないで）'!$A$2,VLOOKUP(F65,'データ（編集しないで）'!$C$2:$D$6,2,FALSE),IF(E65='データ（編集しないで）'!$A$3,VLOOKUP(F65,'データ（編集しないで）'!$E$2:$F$6,2,FALSE),""))</f>
        <v/>
      </c>
      <c r="H65" s="25"/>
      <c r="I65" s="30" t="str">
        <f>IF(G65='データ（編集しないで）'!$D$2,VLOOKUP(H65,'データ（編集しないで）'!$H$2:$I$21,2,FALSE),IF(G65='データ（編集しないで）'!$D$3,VLOOKUP(H65,'データ（編集しないで）'!$J$2:$K$21,2,FALSE),IF(G65='データ（編集しないで）'!$D$4,VLOOKUP(H65,'データ（編集しないで）'!$L$2:$M$21,2,FALSE),IF(G65='データ（編集しないで）'!$D$5,VLOOKUP(H65,'データ（編集しないで）'!$N$2:$O$21,2,FALSE),IF(G65='データ（編集しないで）'!$D$6,VLOOKUP(H65,'データ（編集しないで）'!$P$2:$Q$21,2,FALSE),IF(G65='データ（編集しないで）'!$F$2,VLOOKUP(H65,'データ（編集しないで）'!$R$2:$S$21,2,FALSE),IF(G65='データ（編集しないで）'!$F$3,VLOOKUP(H65,'データ（編集しないで）'!$T$2:$U$21,2,FALSE),IF(G65='データ（編集しないで）'!$F$4,VLOOKUP(H65,'データ（編集しないで）'!$V$2:$W$21,2,FALSE),IF(G65='データ（編集しないで）'!$F$5,VLOOKUP(H65,'データ（編集しないで）'!$X$2:$Y$21,2,FALSE),IF(G65='データ（編集しないで）'!$F$6,VLOOKUP(H65,'データ（編集しないで）'!$Z$2:$AA$21,2,FALSE),""))))))))))</f>
        <v/>
      </c>
      <c r="J65" s="32"/>
      <c r="K65" s="34"/>
      <c r="L65" s="34"/>
      <c r="M65" s="36" t="str">
        <f t="shared" si="0"/>
        <v/>
      </c>
      <c r="Q65" s="37" t="str">
        <f>IF(E65='データ（編集しないで）'!$A$2,VLOOKUP(E65,'データ（編集しないで）'!$AB$2:$AC$3,2,FALSE),IF(E65='データ（編集しないで）'!$A$3,VLOOKUP(E65,'データ（編集しないで）'!$AB$2:$AC$3,2,FALSE),""))</f>
        <v/>
      </c>
    </row>
    <row r="66" spans="1:17" ht="21" customHeight="1">
      <c r="A66" s="23">
        <v>64</v>
      </c>
      <c r="B66" s="25"/>
      <c r="C66" s="25"/>
      <c r="D66" s="25"/>
      <c r="E66" s="25"/>
      <c r="F66" s="25"/>
      <c r="G66" s="30" t="str">
        <f>IF(E66='データ（編集しないで）'!$A$2,VLOOKUP(F66,'データ（編集しないで）'!$C$2:$D$6,2,FALSE),IF(E66='データ（編集しないで）'!$A$3,VLOOKUP(F66,'データ（編集しないで）'!$E$2:$F$6,2,FALSE),""))</f>
        <v/>
      </c>
      <c r="H66" s="25"/>
      <c r="I66" s="30" t="str">
        <f>IF(G66='データ（編集しないで）'!$D$2,VLOOKUP(H66,'データ（編集しないで）'!$H$2:$I$21,2,FALSE),IF(G66='データ（編集しないで）'!$D$3,VLOOKUP(H66,'データ（編集しないで）'!$J$2:$K$21,2,FALSE),IF(G66='データ（編集しないで）'!$D$4,VLOOKUP(H66,'データ（編集しないで）'!$L$2:$M$21,2,FALSE),IF(G66='データ（編集しないで）'!$D$5,VLOOKUP(H66,'データ（編集しないで）'!$N$2:$O$21,2,FALSE),IF(G66='データ（編集しないで）'!$D$6,VLOOKUP(H66,'データ（編集しないで）'!$P$2:$Q$21,2,FALSE),IF(G66='データ（編集しないで）'!$F$2,VLOOKUP(H66,'データ（編集しないで）'!$R$2:$S$21,2,FALSE),IF(G66='データ（編集しないで）'!$F$3,VLOOKUP(H66,'データ（編集しないで）'!$T$2:$U$21,2,FALSE),IF(G66='データ（編集しないで）'!$F$4,VLOOKUP(H66,'データ（編集しないで）'!$V$2:$W$21,2,FALSE),IF(G66='データ（編集しないで）'!$F$5,VLOOKUP(H66,'データ（編集しないで）'!$X$2:$Y$21,2,FALSE),IF(G66='データ（編集しないで）'!$F$6,VLOOKUP(H66,'データ（編集しないで）'!$Z$2:$AA$21,2,FALSE),""))))))))))</f>
        <v/>
      </c>
      <c r="J66" s="32"/>
      <c r="K66" s="34"/>
      <c r="L66" s="34"/>
      <c r="M66" s="36" t="str">
        <f t="shared" si="0"/>
        <v/>
      </c>
      <c r="Q66" s="37" t="str">
        <f>IF(E66='データ（編集しないで）'!$A$2,VLOOKUP(E66,'データ（編集しないで）'!$AB$2:$AC$3,2,FALSE),IF(E66='データ（編集しないで）'!$A$3,VLOOKUP(E66,'データ（編集しないで）'!$AB$2:$AC$3,2,FALSE),""))</f>
        <v/>
      </c>
    </row>
    <row r="67" spans="1:17" ht="21" customHeight="1">
      <c r="A67" s="23">
        <v>65</v>
      </c>
      <c r="B67" s="25"/>
      <c r="C67" s="25"/>
      <c r="D67" s="25"/>
      <c r="E67" s="25"/>
      <c r="F67" s="25"/>
      <c r="G67" s="30" t="str">
        <f>IF(E67='データ（編集しないで）'!$A$2,VLOOKUP(F67,'データ（編集しないで）'!$C$2:$D$6,2,FALSE),IF(E67='データ（編集しないで）'!$A$3,VLOOKUP(F67,'データ（編集しないで）'!$E$2:$F$6,2,FALSE),""))</f>
        <v/>
      </c>
      <c r="H67" s="25"/>
      <c r="I67" s="30" t="str">
        <f>IF(G67='データ（編集しないで）'!$D$2,VLOOKUP(H67,'データ（編集しないで）'!$H$2:$I$21,2,FALSE),IF(G67='データ（編集しないで）'!$D$3,VLOOKUP(H67,'データ（編集しないで）'!$J$2:$K$21,2,FALSE),IF(G67='データ（編集しないで）'!$D$4,VLOOKUP(H67,'データ（編集しないで）'!$L$2:$M$21,2,FALSE),IF(G67='データ（編集しないで）'!$D$5,VLOOKUP(H67,'データ（編集しないで）'!$N$2:$O$21,2,FALSE),IF(G67='データ（編集しないで）'!$D$6,VLOOKUP(H67,'データ（編集しないで）'!$P$2:$Q$21,2,FALSE),IF(G67='データ（編集しないで）'!$F$2,VLOOKUP(H67,'データ（編集しないで）'!$R$2:$S$21,2,FALSE),IF(G67='データ（編集しないで）'!$F$3,VLOOKUP(H67,'データ（編集しないで）'!$T$2:$U$21,2,FALSE),IF(G67='データ（編集しないで）'!$F$4,VLOOKUP(H67,'データ（編集しないで）'!$V$2:$W$21,2,FALSE),IF(G67='データ（編集しないで）'!$F$5,VLOOKUP(H67,'データ（編集しないで）'!$X$2:$Y$21,2,FALSE),IF(G67='データ（編集しないで）'!$F$6,VLOOKUP(H67,'データ（編集しないで）'!$Z$2:$AA$21,2,FALSE),""))))))))))</f>
        <v/>
      </c>
      <c r="J67" s="32"/>
      <c r="K67" s="34"/>
      <c r="L67" s="34"/>
      <c r="M67" s="36" t="str">
        <f t="shared" si="0"/>
        <v/>
      </c>
      <c r="Q67" s="37" t="str">
        <f>IF(E67='データ（編集しないで）'!$A$2,VLOOKUP(E67,'データ（編集しないで）'!$AB$2:$AC$3,2,FALSE),IF(E67='データ（編集しないで）'!$A$3,VLOOKUP(E67,'データ（編集しないで）'!$AB$2:$AC$3,2,FALSE),""))</f>
        <v/>
      </c>
    </row>
    <row r="68" spans="1:17" ht="21" customHeight="1">
      <c r="A68" s="23">
        <v>66</v>
      </c>
      <c r="B68" s="25"/>
      <c r="C68" s="25"/>
      <c r="D68" s="25"/>
      <c r="E68" s="25"/>
      <c r="F68" s="25"/>
      <c r="G68" s="30" t="str">
        <f>IF(E68='データ（編集しないで）'!$A$2,VLOOKUP(F68,'データ（編集しないで）'!$C$2:$D$6,2,FALSE),IF(E68='データ（編集しないで）'!$A$3,VLOOKUP(F68,'データ（編集しないで）'!$E$2:$F$6,2,FALSE),""))</f>
        <v/>
      </c>
      <c r="H68" s="25"/>
      <c r="I68" s="30" t="str">
        <f>IF(G68='データ（編集しないで）'!$D$2,VLOOKUP(H68,'データ（編集しないで）'!$H$2:$I$21,2,FALSE),IF(G68='データ（編集しないで）'!$D$3,VLOOKUP(H68,'データ（編集しないで）'!$J$2:$K$21,2,FALSE),IF(G68='データ（編集しないで）'!$D$4,VLOOKUP(H68,'データ（編集しないで）'!$L$2:$M$21,2,FALSE),IF(G68='データ（編集しないで）'!$D$5,VLOOKUP(H68,'データ（編集しないで）'!$N$2:$O$21,2,FALSE),IF(G68='データ（編集しないで）'!$D$6,VLOOKUP(H68,'データ（編集しないで）'!$P$2:$Q$21,2,FALSE),IF(G68='データ（編集しないで）'!$F$2,VLOOKUP(H68,'データ（編集しないで）'!$R$2:$S$21,2,FALSE),IF(G68='データ（編集しないで）'!$F$3,VLOOKUP(H68,'データ（編集しないで）'!$T$2:$U$21,2,FALSE),IF(G68='データ（編集しないで）'!$F$4,VLOOKUP(H68,'データ（編集しないで）'!$V$2:$W$21,2,FALSE),IF(G68='データ（編集しないで）'!$F$5,VLOOKUP(H68,'データ（編集しないで）'!$X$2:$Y$21,2,FALSE),IF(G68='データ（編集しないで）'!$F$6,VLOOKUP(H68,'データ（編集しないで）'!$Z$2:$AA$21,2,FALSE),""))))))))))</f>
        <v/>
      </c>
      <c r="J68" s="32"/>
      <c r="K68" s="34"/>
      <c r="L68" s="34"/>
      <c r="M68" s="36" t="str">
        <f t="shared" ref="M68:M131" si="1">IF(E68="","",M67+K68-L68)</f>
        <v/>
      </c>
      <c r="Q68" s="37" t="str">
        <f>IF(E68='データ（編集しないで）'!$A$2,VLOOKUP(E68,'データ（編集しないで）'!$AB$2:$AC$3,2,FALSE),IF(E68='データ（編集しないで）'!$A$3,VLOOKUP(E68,'データ（編集しないで）'!$AB$2:$AC$3,2,FALSE),""))</f>
        <v/>
      </c>
    </row>
    <row r="69" spans="1:17" ht="21" customHeight="1">
      <c r="A69" s="23">
        <v>67</v>
      </c>
      <c r="B69" s="25"/>
      <c r="C69" s="25"/>
      <c r="D69" s="25"/>
      <c r="E69" s="25"/>
      <c r="F69" s="25"/>
      <c r="G69" s="30" t="str">
        <f>IF(E69='データ（編集しないで）'!$A$2,VLOOKUP(F69,'データ（編集しないで）'!$C$2:$D$6,2,FALSE),IF(E69='データ（編集しないで）'!$A$3,VLOOKUP(F69,'データ（編集しないで）'!$E$2:$F$6,2,FALSE),""))</f>
        <v/>
      </c>
      <c r="H69" s="25"/>
      <c r="I69" s="30" t="str">
        <f>IF(G69='データ（編集しないで）'!$D$2,VLOOKUP(H69,'データ（編集しないで）'!$H$2:$I$21,2,FALSE),IF(G69='データ（編集しないで）'!$D$3,VLOOKUP(H69,'データ（編集しないで）'!$J$2:$K$21,2,FALSE),IF(G69='データ（編集しないで）'!$D$4,VLOOKUP(H69,'データ（編集しないで）'!$L$2:$M$21,2,FALSE),IF(G69='データ（編集しないで）'!$D$5,VLOOKUP(H69,'データ（編集しないで）'!$N$2:$O$21,2,FALSE),IF(G69='データ（編集しないで）'!$D$6,VLOOKUP(H69,'データ（編集しないで）'!$P$2:$Q$21,2,FALSE),IF(G69='データ（編集しないで）'!$F$2,VLOOKUP(H69,'データ（編集しないで）'!$R$2:$S$21,2,FALSE),IF(G69='データ（編集しないで）'!$F$3,VLOOKUP(H69,'データ（編集しないで）'!$T$2:$U$21,2,FALSE),IF(G69='データ（編集しないで）'!$F$4,VLOOKUP(H69,'データ（編集しないで）'!$V$2:$W$21,2,FALSE),IF(G69='データ（編集しないで）'!$F$5,VLOOKUP(H69,'データ（編集しないで）'!$X$2:$Y$21,2,FALSE),IF(G69='データ（編集しないで）'!$F$6,VLOOKUP(H69,'データ（編集しないで）'!$Z$2:$AA$21,2,FALSE),""))))))))))</f>
        <v/>
      </c>
      <c r="J69" s="32"/>
      <c r="K69" s="34"/>
      <c r="L69" s="34"/>
      <c r="M69" s="36" t="str">
        <f t="shared" si="1"/>
        <v/>
      </c>
      <c r="Q69" s="37" t="str">
        <f>IF(E69='データ（編集しないで）'!$A$2,VLOOKUP(E69,'データ（編集しないで）'!$AB$2:$AC$3,2,FALSE),IF(E69='データ（編集しないで）'!$A$3,VLOOKUP(E69,'データ（編集しないで）'!$AB$2:$AC$3,2,FALSE),""))</f>
        <v/>
      </c>
    </row>
    <row r="70" spans="1:17" ht="21" customHeight="1">
      <c r="A70" s="23">
        <v>68</v>
      </c>
      <c r="B70" s="25"/>
      <c r="C70" s="25"/>
      <c r="D70" s="25"/>
      <c r="E70" s="25"/>
      <c r="F70" s="25"/>
      <c r="G70" s="30" t="str">
        <f>IF(E70='データ（編集しないで）'!$A$2,VLOOKUP(F70,'データ（編集しないで）'!$C$2:$D$6,2,FALSE),IF(E70='データ（編集しないで）'!$A$3,VLOOKUP(F70,'データ（編集しないで）'!$E$2:$F$6,2,FALSE),""))</f>
        <v/>
      </c>
      <c r="H70" s="25"/>
      <c r="I70" s="30" t="str">
        <f>IF(G70='データ（編集しないで）'!$D$2,VLOOKUP(H70,'データ（編集しないで）'!$H$2:$I$21,2,FALSE),IF(G70='データ（編集しないで）'!$D$3,VLOOKUP(H70,'データ（編集しないで）'!$J$2:$K$21,2,FALSE),IF(G70='データ（編集しないで）'!$D$4,VLOOKUP(H70,'データ（編集しないで）'!$L$2:$M$21,2,FALSE),IF(G70='データ（編集しないで）'!$D$5,VLOOKUP(H70,'データ（編集しないで）'!$N$2:$O$21,2,FALSE),IF(G70='データ（編集しないで）'!$D$6,VLOOKUP(H70,'データ（編集しないで）'!$P$2:$Q$21,2,FALSE),IF(G70='データ（編集しないで）'!$F$2,VLOOKUP(H70,'データ（編集しないで）'!$R$2:$S$21,2,FALSE),IF(G70='データ（編集しないで）'!$F$3,VLOOKUP(H70,'データ（編集しないで）'!$T$2:$U$21,2,FALSE),IF(G70='データ（編集しないで）'!$F$4,VLOOKUP(H70,'データ（編集しないで）'!$V$2:$W$21,2,FALSE),IF(G70='データ（編集しないで）'!$F$5,VLOOKUP(H70,'データ（編集しないで）'!$X$2:$Y$21,2,FALSE),IF(G70='データ（編集しないで）'!$F$6,VLOOKUP(H70,'データ（編集しないで）'!$Z$2:$AA$21,2,FALSE),""))))))))))</f>
        <v/>
      </c>
      <c r="J70" s="32"/>
      <c r="K70" s="34"/>
      <c r="L70" s="34"/>
      <c r="M70" s="36" t="str">
        <f t="shared" si="1"/>
        <v/>
      </c>
      <c r="Q70" s="37" t="str">
        <f>IF(E70='データ（編集しないで）'!$A$2,VLOOKUP(E70,'データ（編集しないで）'!$AB$2:$AC$3,2,FALSE),IF(E70='データ（編集しないで）'!$A$3,VLOOKUP(E70,'データ（編集しないで）'!$AB$2:$AC$3,2,FALSE),""))</f>
        <v/>
      </c>
    </row>
    <row r="71" spans="1:17" ht="21" customHeight="1">
      <c r="A71" s="23">
        <v>69</v>
      </c>
      <c r="B71" s="25"/>
      <c r="C71" s="25"/>
      <c r="D71" s="25"/>
      <c r="E71" s="25"/>
      <c r="F71" s="25"/>
      <c r="G71" s="30" t="str">
        <f>IF(E71='データ（編集しないで）'!$A$2,VLOOKUP(F71,'データ（編集しないで）'!$C$2:$D$6,2,FALSE),IF(E71='データ（編集しないで）'!$A$3,VLOOKUP(F71,'データ（編集しないで）'!$E$2:$F$6,2,FALSE),""))</f>
        <v/>
      </c>
      <c r="H71" s="25"/>
      <c r="I71" s="30" t="str">
        <f>IF(G71='データ（編集しないで）'!$D$2,VLOOKUP(H71,'データ（編集しないで）'!$H$2:$I$21,2,FALSE),IF(G71='データ（編集しないで）'!$D$3,VLOOKUP(H71,'データ（編集しないで）'!$J$2:$K$21,2,FALSE),IF(G71='データ（編集しないで）'!$D$4,VLOOKUP(H71,'データ（編集しないで）'!$L$2:$M$21,2,FALSE),IF(G71='データ（編集しないで）'!$D$5,VLOOKUP(H71,'データ（編集しないで）'!$N$2:$O$21,2,FALSE),IF(G71='データ（編集しないで）'!$D$6,VLOOKUP(H71,'データ（編集しないで）'!$P$2:$Q$21,2,FALSE),IF(G71='データ（編集しないで）'!$F$2,VLOOKUP(H71,'データ（編集しないで）'!$R$2:$S$21,2,FALSE),IF(G71='データ（編集しないで）'!$F$3,VLOOKUP(H71,'データ（編集しないで）'!$T$2:$U$21,2,FALSE),IF(G71='データ（編集しないで）'!$F$4,VLOOKUP(H71,'データ（編集しないで）'!$V$2:$W$21,2,FALSE),IF(G71='データ（編集しないで）'!$F$5,VLOOKUP(H71,'データ（編集しないで）'!$X$2:$Y$21,2,FALSE),IF(G71='データ（編集しないで）'!$F$6,VLOOKUP(H71,'データ（編集しないで）'!$Z$2:$AA$21,2,FALSE),""))))))))))</f>
        <v/>
      </c>
      <c r="J71" s="32"/>
      <c r="K71" s="34"/>
      <c r="L71" s="34"/>
      <c r="M71" s="36" t="str">
        <f t="shared" si="1"/>
        <v/>
      </c>
      <c r="Q71" s="37" t="str">
        <f>IF(E71='データ（編集しないで）'!$A$2,VLOOKUP(E71,'データ（編集しないで）'!$AB$2:$AC$3,2,FALSE),IF(E71='データ（編集しないで）'!$A$3,VLOOKUP(E71,'データ（編集しないで）'!$AB$2:$AC$3,2,FALSE),""))</f>
        <v/>
      </c>
    </row>
    <row r="72" spans="1:17" ht="21" customHeight="1">
      <c r="A72" s="23">
        <v>70</v>
      </c>
      <c r="B72" s="25"/>
      <c r="C72" s="25"/>
      <c r="D72" s="25"/>
      <c r="E72" s="25"/>
      <c r="F72" s="25"/>
      <c r="G72" s="30" t="str">
        <f>IF(E72='データ（編集しないで）'!$A$2,VLOOKUP(F72,'データ（編集しないで）'!$C$2:$D$6,2,FALSE),IF(E72='データ（編集しないで）'!$A$3,VLOOKUP(F72,'データ（編集しないで）'!$E$2:$F$6,2,FALSE),""))</f>
        <v/>
      </c>
      <c r="H72" s="25"/>
      <c r="I72" s="30" t="str">
        <f>IF(G72='データ（編集しないで）'!$D$2,VLOOKUP(H72,'データ（編集しないで）'!$H$2:$I$21,2,FALSE),IF(G72='データ（編集しないで）'!$D$3,VLOOKUP(H72,'データ（編集しないで）'!$J$2:$K$21,2,FALSE),IF(G72='データ（編集しないで）'!$D$4,VLOOKUP(H72,'データ（編集しないで）'!$L$2:$M$21,2,FALSE),IF(G72='データ（編集しないで）'!$D$5,VLOOKUP(H72,'データ（編集しないで）'!$N$2:$O$21,2,FALSE),IF(G72='データ（編集しないで）'!$D$6,VLOOKUP(H72,'データ（編集しないで）'!$P$2:$Q$21,2,FALSE),IF(G72='データ（編集しないで）'!$F$2,VLOOKUP(H72,'データ（編集しないで）'!$R$2:$S$21,2,FALSE),IF(G72='データ（編集しないで）'!$F$3,VLOOKUP(H72,'データ（編集しないで）'!$T$2:$U$21,2,FALSE),IF(G72='データ（編集しないで）'!$F$4,VLOOKUP(H72,'データ（編集しないで）'!$V$2:$W$21,2,FALSE),IF(G72='データ（編集しないで）'!$F$5,VLOOKUP(H72,'データ（編集しないで）'!$X$2:$Y$21,2,FALSE),IF(G72='データ（編集しないで）'!$F$6,VLOOKUP(H72,'データ（編集しないで）'!$Z$2:$AA$21,2,FALSE),""))))))))))</f>
        <v/>
      </c>
      <c r="J72" s="32"/>
      <c r="K72" s="34"/>
      <c r="L72" s="34"/>
      <c r="M72" s="36" t="str">
        <f t="shared" si="1"/>
        <v/>
      </c>
      <c r="Q72" s="37" t="str">
        <f>IF(E72='データ（編集しないで）'!$A$2,VLOOKUP(E72,'データ（編集しないで）'!$AB$2:$AC$3,2,FALSE),IF(E72='データ（編集しないで）'!$A$3,VLOOKUP(E72,'データ（編集しないで）'!$AB$2:$AC$3,2,FALSE),""))</f>
        <v/>
      </c>
    </row>
    <row r="73" spans="1:17" ht="21" customHeight="1">
      <c r="A73" s="23">
        <v>71</v>
      </c>
      <c r="B73" s="25"/>
      <c r="C73" s="25"/>
      <c r="D73" s="25"/>
      <c r="E73" s="25"/>
      <c r="F73" s="25"/>
      <c r="G73" s="30" t="str">
        <f>IF(E73='データ（編集しないで）'!$A$2,VLOOKUP(F73,'データ（編集しないで）'!$C$2:$D$6,2,FALSE),IF(E73='データ（編集しないで）'!$A$3,VLOOKUP(F73,'データ（編集しないで）'!$E$2:$F$6,2,FALSE),""))</f>
        <v/>
      </c>
      <c r="H73" s="25"/>
      <c r="I73" s="30" t="str">
        <f>IF(G73='データ（編集しないで）'!$D$2,VLOOKUP(H73,'データ（編集しないで）'!$H$2:$I$21,2,FALSE),IF(G73='データ（編集しないで）'!$D$3,VLOOKUP(H73,'データ（編集しないで）'!$J$2:$K$21,2,FALSE),IF(G73='データ（編集しないで）'!$D$4,VLOOKUP(H73,'データ（編集しないで）'!$L$2:$M$21,2,FALSE),IF(G73='データ（編集しないで）'!$D$5,VLOOKUP(H73,'データ（編集しないで）'!$N$2:$O$21,2,FALSE),IF(G73='データ（編集しないで）'!$D$6,VLOOKUP(H73,'データ（編集しないで）'!$P$2:$Q$21,2,FALSE),IF(G73='データ（編集しないで）'!$F$2,VLOOKUP(H73,'データ（編集しないで）'!$R$2:$S$21,2,FALSE),IF(G73='データ（編集しないで）'!$F$3,VLOOKUP(H73,'データ（編集しないで）'!$T$2:$U$21,2,FALSE),IF(G73='データ（編集しないで）'!$F$4,VLOOKUP(H73,'データ（編集しないで）'!$V$2:$W$21,2,FALSE),IF(G73='データ（編集しないで）'!$F$5,VLOOKUP(H73,'データ（編集しないで）'!$X$2:$Y$21,2,FALSE),IF(G73='データ（編集しないで）'!$F$6,VLOOKUP(H73,'データ（編集しないで）'!$Z$2:$AA$21,2,FALSE),""))))))))))</f>
        <v/>
      </c>
      <c r="J73" s="32"/>
      <c r="K73" s="34"/>
      <c r="L73" s="34"/>
      <c r="M73" s="36" t="str">
        <f t="shared" si="1"/>
        <v/>
      </c>
      <c r="Q73" s="37" t="str">
        <f>IF(E73='データ（編集しないで）'!$A$2,VLOOKUP(E73,'データ（編集しないで）'!$AB$2:$AC$3,2,FALSE),IF(E73='データ（編集しないで）'!$A$3,VLOOKUP(E73,'データ（編集しないで）'!$AB$2:$AC$3,2,FALSE),""))</f>
        <v/>
      </c>
    </row>
    <row r="74" spans="1:17" ht="21" customHeight="1">
      <c r="A74" s="23">
        <v>72</v>
      </c>
      <c r="B74" s="25"/>
      <c r="C74" s="25"/>
      <c r="D74" s="25"/>
      <c r="E74" s="25"/>
      <c r="F74" s="25"/>
      <c r="G74" s="30" t="str">
        <f>IF(E74='データ（編集しないで）'!$A$2,VLOOKUP(F74,'データ（編集しないで）'!$C$2:$D$6,2,FALSE),IF(E74='データ（編集しないで）'!$A$3,VLOOKUP(F74,'データ（編集しないで）'!$E$2:$F$6,2,FALSE),""))</f>
        <v/>
      </c>
      <c r="H74" s="25"/>
      <c r="I74" s="30" t="str">
        <f>IF(G74='データ（編集しないで）'!$D$2,VLOOKUP(H74,'データ（編集しないで）'!$H$2:$I$21,2,FALSE),IF(G74='データ（編集しないで）'!$D$3,VLOOKUP(H74,'データ（編集しないで）'!$J$2:$K$21,2,FALSE),IF(G74='データ（編集しないで）'!$D$4,VLOOKUP(H74,'データ（編集しないで）'!$L$2:$M$21,2,FALSE),IF(G74='データ（編集しないで）'!$D$5,VLOOKUP(H74,'データ（編集しないで）'!$N$2:$O$21,2,FALSE),IF(G74='データ（編集しないで）'!$D$6,VLOOKUP(H74,'データ（編集しないで）'!$P$2:$Q$21,2,FALSE),IF(G74='データ（編集しないで）'!$F$2,VLOOKUP(H74,'データ（編集しないで）'!$R$2:$S$21,2,FALSE),IF(G74='データ（編集しないで）'!$F$3,VLOOKUP(H74,'データ（編集しないで）'!$T$2:$U$21,2,FALSE),IF(G74='データ（編集しないで）'!$F$4,VLOOKUP(H74,'データ（編集しないで）'!$V$2:$W$21,2,FALSE),IF(G74='データ（編集しないで）'!$F$5,VLOOKUP(H74,'データ（編集しないで）'!$X$2:$Y$21,2,FALSE),IF(G74='データ（編集しないで）'!$F$6,VLOOKUP(H74,'データ（編集しないで）'!$Z$2:$AA$21,2,FALSE),""))))))))))</f>
        <v/>
      </c>
      <c r="J74" s="32"/>
      <c r="K74" s="34"/>
      <c r="L74" s="34"/>
      <c r="M74" s="36" t="str">
        <f t="shared" si="1"/>
        <v/>
      </c>
      <c r="Q74" s="37" t="str">
        <f>IF(E74='データ（編集しないで）'!$A$2,VLOOKUP(E74,'データ（編集しないで）'!$AB$2:$AC$3,2,FALSE),IF(E74='データ（編集しないで）'!$A$3,VLOOKUP(E74,'データ（編集しないで）'!$AB$2:$AC$3,2,FALSE),""))</f>
        <v/>
      </c>
    </row>
    <row r="75" spans="1:17" ht="21" customHeight="1">
      <c r="A75" s="23">
        <v>73</v>
      </c>
      <c r="B75" s="25"/>
      <c r="C75" s="25"/>
      <c r="D75" s="25"/>
      <c r="E75" s="25"/>
      <c r="F75" s="25"/>
      <c r="G75" s="30" t="str">
        <f>IF(E75='データ（編集しないで）'!$A$2,VLOOKUP(F75,'データ（編集しないで）'!$C$2:$D$6,2,FALSE),IF(E75='データ（編集しないで）'!$A$3,VLOOKUP(F75,'データ（編集しないで）'!$E$2:$F$6,2,FALSE),""))</f>
        <v/>
      </c>
      <c r="H75" s="25"/>
      <c r="I75" s="30" t="str">
        <f>IF(G75='データ（編集しないで）'!$D$2,VLOOKUP(H75,'データ（編集しないで）'!$H$2:$I$21,2,FALSE),IF(G75='データ（編集しないで）'!$D$3,VLOOKUP(H75,'データ（編集しないで）'!$J$2:$K$21,2,FALSE),IF(G75='データ（編集しないで）'!$D$4,VLOOKUP(H75,'データ（編集しないで）'!$L$2:$M$21,2,FALSE),IF(G75='データ（編集しないで）'!$D$5,VLOOKUP(H75,'データ（編集しないで）'!$N$2:$O$21,2,FALSE),IF(G75='データ（編集しないで）'!$D$6,VLOOKUP(H75,'データ（編集しないで）'!$P$2:$Q$21,2,FALSE),IF(G75='データ（編集しないで）'!$F$2,VLOOKUP(H75,'データ（編集しないで）'!$R$2:$S$21,2,FALSE),IF(G75='データ（編集しないで）'!$F$3,VLOOKUP(H75,'データ（編集しないで）'!$T$2:$U$21,2,FALSE),IF(G75='データ（編集しないで）'!$F$4,VLOOKUP(H75,'データ（編集しないで）'!$V$2:$W$21,2,FALSE),IF(G75='データ（編集しないで）'!$F$5,VLOOKUP(H75,'データ（編集しないで）'!$X$2:$Y$21,2,FALSE),IF(G75='データ（編集しないで）'!$F$6,VLOOKUP(H75,'データ（編集しないで）'!$Z$2:$AA$21,2,FALSE),""))))))))))</f>
        <v/>
      </c>
      <c r="J75" s="32"/>
      <c r="K75" s="34"/>
      <c r="L75" s="34"/>
      <c r="M75" s="36" t="str">
        <f t="shared" si="1"/>
        <v/>
      </c>
      <c r="Q75" s="37" t="str">
        <f>IF(E75='データ（編集しないで）'!$A$2,VLOOKUP(E75,'データ（編集しないで）'!$AB$2:$AC$3,2,FALSE),IF(E75='データ（編集しないで）'!$A$3,VLOOKUP(E75,'データ（編集しないで）'!$AB$2:$AC$3,2,FALSE),""))</f>
        <v/>
      </c>
    </row>
    <row r="76" spans="1:17" ht="21" customHeight="1">
      <c r="A76" s="23">
        <v>74</v>
      </c>
      <c r="B76" s="25"/>
      <c r="C76" s="25"/>
      <c r="D76" s="25"/>
      <c r="E76" s="25"/>
      <c r="F76" s="25"/>
      <c r="G76" s="30" t="str">
        <f>IF(E76='データ（編集しないで）'!$A$2,VLOOKUP(F76,'データ（編集しないで）'!$C$2:$D$6,2,FALSE),IF(E76='データ（編集しないで）'!$A$3,VLOOKUP(F76,'データ（編集しないで）'!$E$2:$F$6,2,FALSE),""))</f>
        <v/>
      </c>
      <c r="H76" s="25"/>
      <c r="I76" s="30" t="str">
        <f>IF(G76='データ（編集しないで）'!$D$2,VLOOKUP(H76,'データ（編集しないで）'!$H$2:$I$21,2,FALSE),IF(G76='データ（編集しないで）'!$D$3,VLOOKUP(H76,'データ（編集しないで）'!$J$2:$K$21,2,FALSE),IF(G76='データ（編集しないで）'!$D$4,VLOOKUP(H76,'データ（編集しないで）'!$L$2:$M$21,2,FALSE),IF(G76='データ（編集しないで）'!$D$5,VLOOKUP(H76,'データ（編集しないで）'!$N$2:$O$21,2,FALSE),IF(G76='データ（編集しないで）'!$D$6,VLOOKUP(H76,'データ（編集しないで）'!$P$2:$Q$21,2,FALSE),IF(G76='データ（編集しないで）'!$F$2,VLOOKUP(H76,'データ（編集しないで）'!$R$2:$S$21,2,FALSE),IF(G76='データ（編集しないで）'!$F$3,VLOOKUP(H76,'データ（編集しないで）'!$T$2:$U$21,2,FALSE),IF(G76='データ（編集しないで）'!$F$4,VLOOKUP(H76,'データ（編集しないで）'!$V$2:$W$21,2,FALSE),IF(G76='データ（編集しないで）'!$F$5,VLOOKUP(H76,'データ（編集しないで）'!$X$2:$Y$21,2,FALSE),IF(G76='データ（編集しないで）'!$F$6,VLOOKUP(H76,'データ（編集しないで）'!$Z$2:$AA$21,2,FALSE),""))))))))))</f>
        <v/>
      </c>
      <c r="J76" s="32"/>
      <c r="K76" s="34"/>
      <c r="L76" s="34"/>
      <c r="M76" s="36" t="str">
        <f t="shared" si="1"/>
        <v/>
      </c>
      <c r="Q76" s="37" t="str">
        <f>IF(E76='データ（編集しないで）'!$A$2,VLOOKUP(E76,'データ（編集しないで）'!$AB$2:$AC$3,2,FALSE),IF(E76='データ（編集しないで）'!$A$3,VLOOKUP(E76,'データ（編集しないで）'!$AB$2:$AC$3,2,FALSE),""))</f>
        <v/>
      </c>
    </row>
    <row r="77" spans="1:17" ht="21" customHeight="1">
      <c r="A77" s="23">
        <v>75</v>
      </c>
      <c r="B77" s="25"/>
      <c r="C77" s="25"/>
      <c r="D77" s="25"/>
      <c r="E77" s="25"/>
      <c r="F77" s="25"/>
      <c r="G77" s="30" t="str">
        <f>IF(E77='データ（編集しないで）'!$A$2,VLOOKUP(F77,'データ（編集しないで）'!$C$2:$D$6,2,FALSE),IF(E77='データ（編集しないで）'!$A$3,VLOOKUP(F77,'データ（編集しないで）'!$E$2:$F$6,2,FALSE),""))</f>
        <v/>
      </c>
      <c r="H77" s="25"/>
      <c r="I77" s="30" t="str">
        <f>IF(G77='データ（編集しないで）'!$D$2,VLOOKUP(H77,'データ（編集しないで）'!$H$2:$I$21,2,FALSE),IF(G77='データ（編集しないで）'!$D$3,VLOOKUP(H77,'データ（編集しないで）'!$J$2:$K$21,2,FALSE),IF(G77='データ（編集しないで）'!$D$4,VLOOKUP(H77,'データ（編集しないで）'!$L$2:$M$21,2,FALSE),IF(G77='データ（編集しないで）'!$D$5,VLOOKUP(H77,'データ（編集しないで）'!$N$2:$O$21,2,FALSE),IF(G77='データ（編集しないで）'!$D$6,VLOOKUP(H77,'データ（編集しないで）'!$P$2:$Q$21,2,FALSE),IF(G77='データ（編集しないで）'!$F$2,VLOOKUP(H77,'データ（編集しないで）'!$R$2:$S$21,2,FALSE),IF(G77='データ（編集しないで）'!$F$3,VLOOKUP(H77,'データ（編集しないで）'!$T$2:$U$21,2,FALSE),IF(G77='データ（編集しないで）'!$F$4,VLOOKUP(H77,'データ（編集しないで）'!$V$2:$W$21,2,FALSE),IF(G77='データ（編集しないで）'!$F$5,VLOOKUP(H77,'データ（編集しないで）'!$X$2:$Y$21,2,FALSE),IF(G77='データ（編集しないで）'!$F$6,VLOOKUP(H77,'データ（編集しないで）'!$Z$2:$AA$21,2,FALSE),""))))))))))</f>
        <v/>
      </c>
      <c r="J77" s="32"/>
      <c r="K77" s="34"/>
      <c r="L77" s="34"/>
      <c r="M77" s="36" t="str">
        <f t="shared" si="1"/>
        <v/>
      </c>
      <c r="Q77" s="37" t="str">
        <f>IF(E77='データ（編集しないで）'!$A$2,VLOOKUP(E77,'データ（編集しないで）'!$AB$2:$AC$3,2,FALSE),IF(E77='データ（編集しないで）'!$A$3,VLOOKUP(E77,'データ（編集しないで）'!$AB$2:$AC$3,2,FALSE),""))</f>
        <v/>
      </c>
    </row>
    <row r="78" spans="1:17" ht="21" customHeight="1">
      <c r="A78" s="23">
        <v>76</v>
      </c>
      <c r="B78" s="25"/>
      <c r="C78" s="25"/>
      <c r="D78" s="25"/>
      <c r="E78" s="25"/>
      <c r="F78" s="25"/>
      <c r="G78" s="30" t="str">
        <f>IF(E78='データ（編集しないで）'!$A$2,VLOOKUP(F78,'データ（編集しないで）'!$C$2:$D$6,2,FALSE),IF(E78='データ（編集しないで）'!$A$3,VLOOKUP(F78,'データ（編集しないで）'!$E$2:$F$6,2,FALSE),""))</f>
        <v/>
      </c>
      <c r="H78" s="25"/>
      <c r="I78" s="30" t="str">
        <f>IF(G78='データ（編集しないで）'!$D$2,VLOOKUP(H78,'データ（編集しないで）'!$H$2:$I$21,2,FALSE),IF(G78='データ（編集しないで）'!$D$3,VLOOKUP(H78,'データ（編集しないで）'!$J$2:$K$21,2,FALSE),IF(G78='データ（編集しないで）'!$D$4,VLOOKUP(H78,'データ（編集しないで）'!$L$2:$M$21,2,FALSE),IF(G78='データ（編集しないで）'!$D$5,VLOOKUP(H78,'データ（編集しないで）'!$N$2:$O$21,2,FALSE),IF(G78='データ（編集しないで）'!$D$6,VLOOKUP(H78,'データ（編集しないで）'!$P$2:$Q$21,2,FALSE),IF(G78='データ（編集しないで）'!$F$2,VLOOKUP(H78,'データ（編集しないで）'!$R$2:$S$21,2,FALSE),IF(G78='データ（編集しないで）'!$F$3,VLOOKUP(H78,'データ（編集しないで）'!$T$2:$U$21,2,FALSE),IF(G78='データ（編集しないで）'!$F$4,VLOOKUP(H78,'データ（編集しないで）'!$V$2:$W$21,2,FALSE),IF(G78='データ（編集しないで）'!$F$5,VLOOKUP(H78,'データ（編集しないで）'!$X$2:$Y$21,2,FALSE),IF(G78='データ（編集しないで）'!$F$6,VLOOKUP(H78,'データ（編集しないで）'!$Z$2:$AA$21,2,FALSE),""))))))))))</f>
        <v/>
      </c>
      <c r="J78" s="32"/>
      <c r="K78" s="34"/>
      <c r="L78" s="34"/>
      <c r="M78" s="36" t="str">
        <f t="shared" si="1"/>
        <v/>
      </c>
      <c r="Q78" s="37" t="str">
        <f>IF(E78='データ（編集しないで）'!$A$2,VLOOKUP(E78,'データ（編集しないで）'!$AB$2:$AC$3,2,FALSE),IF(E78='データ（編集しないで）'!$A$3,VLOOKUP(E78,'データ（編集しないで）'!$AB$2:$AC$3,2,FALSE),""))</f>
        <v/>
      </c>
    </row>
    <row r="79" spans="1:17" ht="21" customHeight="1">
      <c r="A79" s="23">
        <v>77</v>
      </c>
      <c r="B79" s="25"/>
      <c r="C79" s="25"/>
      <c r="D79" s="25"/>
      <c r="E79" s="25"/>
      <c r="F79" s="25"/>
      <c r="G79" s="30" t="str">
        <f>IF(E79='データ（編集しないで）'!$A$2,VLOOKUP(F79,'データ（編集しないで）'!$C$2:$D$6,2,FALSE),IF(E79='データ（編集しないで）'!$A$3,VLOOKUP(F79,'データ（編集しないで）'!$E$2:$F$6,2,FALSE),""))</f>
        <v/>
      </c>
      <c r="H79" s="25"/>
      <c r="I79" s="30" t="str">
        <f>IF(G79='データ（編集しないで）'!$D$2,VLOOKUP(H79,'データ（編集しないで）'!$H$2:$I$21,2,FALSE),IF(G79='データ（編集しないで）'!$D$3,VLOOKUP(H79,'データ（編集しないで）'!$J$2:$K$21,2,FALSE),IF(G79='データ（編集しないで）'!$D$4,VLOOKUP(H79,'データ（編集しないで）'!$L$2:$M$21,2,FALSE),IF(G79='データ（編集しないで）'!$D$5,VLOOKUP(H79,'データ（編集しないで）'!$N$2:$O$21,2,FALSE),IF(G79='データ（編集しないで）'!$D$6,VLOOKUP(H79,'データ（編集しないで）'!$P$2:$Q$21,2,FALSE),IF(G79='データ（編集しないで）'!$F$2,VLOOKUP(H79,'データ（編集しないで）'!$R$2:$S$21,2,FALSE),IF(G79='データ（編集しないで）'!$F$3,VLOOKUP(H79,'データ（編集しないで）'!$T$2:$U$21,2,FALSE),IF(G79='データ（編集しないで）'!$F$4,VLOOKUP(H79,'データ（編集しないで）'!$V$2:$W$21,2,FALSE),IF(G79='データ（編集しないで）'!$F$5,VLOOKUP(H79,'データ（編集しないで）'!$X$2:$Y$21,2,FALSE),IF(G79='データ（編集しないで）'!$F$6,VLOOKUP(H79,'データ（編集しないで）'!$Z$2:$AA$21,2,FALSE),""))))))))))</f>
        <v/>
      </c>
      <c r="J79" s="32"/>
      <c r="K79" s="34"/>
      <c r="L79" s="34"/>
      <c r="M79" s="36" t="str">
        <f t="shared" si="1"/>
        <v/>
      </c>
      <c r="Q79" s="37" t="str">
        <f>IF(E79='データ（編集しないで）'!$A$2,VLOOKUP(E79,'データ（編集しないで）'!$AB$2:$AC$3,2,FALSE),IF(E79='データ（編集しないで）'!$A$3,VLOOKUP(E79,'データ（編集しないで）'!$AB$2:$AC$3,2,FALSE),""))</f>
        <v/>
      </c>
    </row>
    <row r="80" spans="1:17" ht="21" customHeight="1">
      <c r="A80" s="23">
        <v>78</v>
      </c>
      <c r="B80" s="25"/>
      <c r="C80" s="25"/>
      <c r="D80" s="25"/>
      <c r="E80" s="25"/>
      <c r="F80" s="25"/>
      <c r="G80" s="30" t="str">
        <f>IF(E80='データ（編集しないで）'!$A$2,VLOOKUP(F80,'データ（編集しないで）'!$C$2:$D$6,2,FALSE),IF(E80='データ（編集しないで）'!$A$3,VLOOKUP(F80,'データ（編集しないで）'!$E$2:$F$6,2,FALSE),""))</f>
        <v/>
      </c>
      <c r="H80" s="25"/>
      <c r="I80" s="30" t="str">
        <f>IF(G80='データ（編集しないで）'!$D$2,VLOOKUP(H80,'データ（編集しないで）'!$H$2:$I$21,2,FALSE),IF(G80='データ（編集しないで）'!$D$3,VLOOKUP(H80,'データ（編集しないで）'!$J$2:$K$21,2,FALSE),IF(G80='データ（編集しないで）'!$D$4,VLOOKUP(H80,'データ（編集しないで）'!$L$2:$M$21,2,FALSE),IF(G80='データ（編集しないで）'!$D$5,VLOOKUP(H80,'データ（編集しないで）'!$N$2:$O$21,2,FALSE),IF(G80='データ（編集しないで）'!$D$6,VLOOKUP(H80,'データ（編集しないで）'!$P$2:$Q$21,2,FALSE),IF(G80='データ（編集しないで）'!$F$2,VLOOKUP(H80,'データ（編集しないで）'!$R$2:$S$21,2,FALSE),IF(G80='データ（編集しないで）'!$F$3,VLOOKUP(H80,'データ（編集しないで）'!$T$2:$U$21,2,FALSE),IF(G80='データ（編集しないで）'!$F$4,VLOOKUP(H80,'データ（編集しないで）'!$V$2:$W$21,2,FALSE),IF(G80='データ（編集しないで）'!$F$5,VLOOKUP(H80,'データ（編集しないで）'!$X$2:$Y$21,2,FALSE),IF(G80='データ（編集しないで）'!$F$6,VLOOKUP(H80,'データ（編集しないで）'!$Z$2:$AA$21,2,FALSE),""))))))))))</f>
        <v/>
      </c>
      <c r="J80" s="32"/>
      <c r="K80" s="34"/>
      <c r="L80" s="34"/>
      <c r="M80" s="36" t="str">
        <f t="shared" si="1"/>
        <v/>
      </c>
      <c r="Q80" s="37" t="str">
        <f>IF(E80='データ（編集しないで）'!$A$2,VLOOKUP(E80,'データ（編集しないで）'!$AB$2:$AC$3,2,FALSE),IF(E80='データ（編集しないで）'!$A$3,VLOOKUP(E80,'データ（編集しないで）'!$AB$2:$AC$3,2,FALSE),""))</f>
        <v/>
      </c>
    </row>
    <row r="81" spans="1:17" ht="21" customHeight="1">
      <c r="A81" s="23">
        <v>79</v>
      </c>
      <c r="B81" s="25"/>
      <c r="C81" s="25"/>
      <c r="D81" s="25"/>
      <c r="E81" s="25"/>
      <c r="F81" s="25"/>
      <c r="G81" s="30" t="str">
        <f>IF(E81='データ（編集しないで）'!$A$2,VLOOKUP(F81,'データ（編集しないで）'!$C$2:$D$6,2,FALSE),IF(E81='データ（編集しないで）'!$A$3,VLOOKUP(F81,'データ（編集しないで）'!$E$2:$F$6,2,FALSE),""))</f>
        <v/>
      </c>
      <c r="H81" s="25"/>
      <c r="I81" s="30" t="str">
        <f>IF(G81='データ（編集しないで）'!$D$2,VLOOKUP(H81,'データ（編集しないで）'!$H$2:$I$21,2,FALSE),IF(G81='データ（編集しないで）'!$D$3,VLOOKUP(H81,'データ（編集しないで）'!$J$2:$K$21,2,FALSE),IF(G81='データ（編集しないで）'!$D$4,VLOOKUP(H81,'データ（編集しないで）'!$L$2:$M$21,2,FALSE),IF(G81='データ（編集しないで）'!$D$5,VLOOKUP(H81,'データ（編集しないで）'!$N$2:$O$21,2,FALSE),IF(G81='データ（編集しないで）'!$D$6,VLOOKUP(H81,'データ（編集しないで）'!$P$2:$Q$21,2,FALSE),IF(G81='データ（編集しないで）'!$F$2,VLOOKUP(H81,'データ（編集しないで）'!$R$2:$S$21,2,FALSE),IF(G81='データ（編集しないで）'!$F$3,VLOOKUP(H81,'データ（編集しないで）'!$T$2:$U$21,2,FALSE),IF(G81='データ（編集しないで）'!$F$4,VLOOKUP(H81,'データ（編集しないで）'!$V$2:$W$21,2,FALSE),IF(G81='データ（編集しないで）'!$F$5,VLOOKUP(H81,'データ（編集しないで）'!$X$2:$Y$21,2,FALSE),IF(G81='データ（編集しないで）'!$F$6,VLOOKUP(H81,'データ（編集しないで）'!$Z$2:$AA$21,2,FALSE),""))))))))))</f>
        <v/>
      </c>
      <c r="J81" s="32"/>
      <c r="K81" s="34"/>
      <c r="L81" s="34"/>
      <c r="M81" s="36" t="str">
        <f t="shared" si="1"/>
        <v/>
      </c>
      <c r="Q81" s="37" t="str">
        <f>IF(E81='データ（編集しないで）'!$A$2,VLOOKUP(E81,'データ（編集しないで）'!$AB$2:$AC$3,2,FALSE),IF(E81='データ（編集しないで）'!$A$3,VLOOKUP(E81,'データ（編集しないで）'!$AB$2:$AC$3,2,FALSE),""))</f>
        <v/>
      </c>
    </row>
    <row r="82" spans="1:17" ht="21" customHeight="1">
      <c r="A82" s="23">
        <v>80</v>
      </c>
      <c r="B82" s="25"/>
      <c r="C82" s="25"/>
      <c r="D82" s="25"/>
      <c r="E82" s="25"/>
      <c r="F82" s="25"/>
      <c r="G82" s="30" t="str">
        <f>IF(E82='データ（編集しないで）'!$A$2,VLOOKUP(F82,'データ（編集しないで）'!$C$2:$D$6,2,FALSE),IF(E82='データ（編集しないで）'!$A$3,VLOOKUP(F82,'データ（編集しないで）'!$E$2:$F$6,2,FALSE),""))</f>
        <v/>
      </c>
      <c r="H82" s="25"/>
      <c r="I82" s="30" t="str">
        <f>IF(G82='データ（編集しないで）'!$D$2,VLOOKUP(H82,'データ（編集しないで）'!$H$2:$I$21,2,FALSE),IF(G82='データ（編集しないで）'!$D$3,VLOOKUP(H82,'データ（編集しないで）'!$J$2:$K$21,2,FALSE),IF(G82='データ（編集しないで）'!$D$4,VLOOKUP(H82,'データ（編集しないで）'!$L$2:$M$21,2,FALSE),IF(G82='データ（編集しないで）'!$D$5,VLOOKUP(H82,'データ（編集しないで）'!$N$2:$O$21,2,FALSE),IF(G82='データ（編集しないで）'!$D$6,VLOOKUP(H82,'データ（編集しないで）'!$P$2:$Q$21,2,FALSE),IF(G82='データ（編集しないで）'!$F$2,VLOOKUP(H82,'データ（編集しないで）'!$R$2:$S$21,2,FALSE),IF(G82='データ（編集しないで）'!$F$3,VLOOKUP(H82,'データ（編集しないで）'!$T$2:$U$21,2,FALSE),IF(G82='データ（編集しないで）'!$F$4,VLOOKUP(H82,'データ（編集しないで）'!$V$2:$W$21,2,FALSE),IF(G82='データ（編集しないで）'!$F$5,VLOOKUP(H82,'データ（編集しないで）'!$X$2:$Y$21,2,FALSE),IF(G82='データ（編集しないで）'!$F$6,VLOOKUP(H82,'データ（編集しないで）'!$Z$2:$AA$21,2,FALSE),""))))))))))</f>
        <v/>
      </c>
      <c r="J82" s="32"/>
      <c r="K82" s="34"/>
      <c r="L82" s="34"/>
      <c r="M82" s="36" t="str">
        <f t="shared" si="1"/>
        <v/>
      </c>
      <c r="Q82" s="37" t="str">
        <f>IF(E82='データ（編集しないで）'!$A$2,VLOOKUP(E82,'データ（編集しないで）'!$AB$2:$AC$3,2,FALSE),IF(E82='データ（編集しないで）'!$A$3,VLOOKUP(E82,'データ（編集しないで）'!$AB$2:$AC$3,2,FALSE),""))</f>
        <v/>
      </c>
    </row>
    <row r="83" spans="1:17" ht="21" customHeight="1">
      <c r="A83" s="23">
        <v>81</v>
      </c>
      <c r="B83" s="25"/>
      <c r="C83" s="25"/>
      <c r="D83" s="25"/>
      <c r="E83" s="25"/>
      <c r="F83" s="25"/>
      <c r="G83" s="30" t="str">
        <f>IF(E83='データ（編集しないで）'!$A$2,VLOOKUP(F83,'データ（編集しないで）'!$C$2:$D$6,2,FALSE),IF(E83='データ（編集しないで）'!$A$3,VLOOKUP(F83,'データ（編集しないで）'!$E$2:$F$6,2,FALSE),""))</f>
        <v/>
      </c>
      <c r="H83" s="25"/>
      <c r="I83" s="30" t="str">
        <f>IF(G83='データ（編集しないで）'!$D$2,VLOOKUP(H83,'データ（編集しないで）'!$H$2:$I$21,2,FALSE),IF(G83='データ（編集しないで）'!$D$3,VLOOKUP(H83,'データ（編集しないで）'!$J$2:$K$21,2,FALSE),IF(G83='データ（編集しないで）'!$D$4,VLOOKUP(H83,'データ（編集しないで）'!$L$2:$M$21,2,FALSE),IF(G83='データ（編集しないで）'!$D$5,VLOOKUP(H83,'データ（編集しないで）'!$N$2:$O$21,2,FALSE),IF(G83='データ（編集しないで）'!$D$6,VLOOKUP(H83,'データ（編集しないで）'!$P$2:$Q$21,2,FALSE),IF(G83='データ（編集しないで）'!$F$2,VLOOKUP(H83,'データ（編集しないで）'!$R$2:$S$21,2,FALSE),IF(G83='データ（編集しないで）'!$F$3,VLOOKUP(H83,'データ（編集しないで）'!$T$2:$U$21,2,FALSE),IF(G83='データ（編集しないで）'!$F$4,VLOOKUP(H83,'データ（編集しないで）'!$V$2:$W$21,2,FALSE),IF(G83='データ（編集しないで）'!$F$5,VLOOKUP(H83,'データ（編集しないで）'!$X$2:$Y$21,2,FALSE),IF(G83='データ（編集しないで）'!$F$6,VLOOKUP(H83,'データ（編集しないで）'!$Z$2:$AA$21,2,FALSE),""))))))))))</f>
        <v/>
      </c>
      <c r="J83" s="32"/>
      <c r="K83" s="34"/>
      <c r="L83" s="34"/>
      <c r="M83" s="36" t="str">
        <f t="shared" si="1"/>
        <v/>
      </c>
      <c r="Q83" s="37" t="str">
        <f>IF(E83='データ（編集しないで）'!$A$2,VLOOKUP(E83,'データ（編集しないで）'!$AB$2:$AC$3,2,FALSE),IF(E83='データ（編集しないで）'!$A$3,VLOOKUP(E83,'データ（編集しないで）'!$AB$2:$AC$3,2,FALSE),""))</f>
        <v/>
      </c>
    </row>
    <row r="84" spans="1:17" ht="21" customHeight="1">
      <c r="A84" s="23">
        <v>82</v>
      </c>
      <c r="B84" s="25"/>
      <c r="C84" s="25"/>
      <c r="D84" s="25"/>
      <c r="E84" s="25"/>
      <c r="F84" s="25"/>
      <c r="G84" s="30" t="str">
        <f>IF(E84='データ（編集しないで）'!$A$2,VLOOKUP(F84,'データ（編集しないで）'!$C$2:$D$6,2,FALSE),IF(E84='データ（編集しないで）'!$A$3,VLOOKUP(F84,'データ（編集しないで）'!$E$2:$F$6,2,FALSE),""))</f>
        <v/>
      </c>
      <c r="H84" s="25"/>
      <c r="I84" s="30" t="str">
        <f>IF(G84='データ（編集しないで）'!$D$2,VLOOKUP(H84,'データ（編集しないで）'!$H$2:$I$21,2,FALSE),IF(G84='データ（編集しないで）'!$D$3,VLOOKUP(H84,'データ（編集しないで）'!$J$2:$K$21,2,FALSE),IF(G84='データ（編集しないで）'!$D$4,VLOOKUP(H84,'データ（編集しないで）'!$L$2:$M$21,2,FALSE),IF(G84='データ（編集しないで）'!$D$5,VLOOKUP(H84,'データ（編集しないで）'!$N$2:$O$21,2,FALSE),IF(G84='データ（編集しないで）'!$D$6,VLOOKUP(H84,'データ（編集しないで）'!$P$2:$Q$21,2,FALSE),IF(G84='データ（編集しないで）'!$F$2,VLOOKUP(H84,'データ（編集しないで）'!$R$2:$S$21,2,FALSE),IF(G84='データ（編集しないで）'!$F$3,VLOOKUP(H84,'データ（編集しないで）'!$T$2:$U$21,2,FALSE),IF(G84='データ（編集しないで）'!$F$4,VLOOKUP(H84,'データ（編集しないで）'!$V$2:$W$21,2,FALSE),IF(G84='データ（編集しないで）'!$F$5,VLOOKUP(H84,'データ（編集しないで）'!$X$2:$Y$21,2,FALSE),IF(G84='データ（編集しないで）'!$F$6,VLOOKUP(H84,'データ（編集しないで）'!$Z$2:$AA$21,2,FALSE),""))))))))))</f>
        <v/>
      </c>
      <c r="J84" s="32"/>
      <c r="K84" s="34"/>
      <c r="L84" s="34"/>
      <c r="M84" s="36" t="str">
        <f t="shared" si="1"/>
        <v/>
      </c>
      <c r="Q84" s="37" t="str">
        <f>IF(E84='データ（編集しないで）'!$A$2,VLOOKUP(E84,'データ（編集しないで）'!$AB$2:$AC$3,2,FALSE),IF(E84='データ（編集しないで）'!$A$3,VLOOKUP(E84,'データ（編集しないで）'!$AB$2:$AC$3,2,FALSE),""))</f>
        <v/>
      </c>
    </row>
    <row r="85" spans="1:17" ht="21" customHeight="1">
      <c r="A85" s="23">
        <v>83</v>
      </c>
      <c r="B85" s="25"/>
      <c r="C85" s="25"/>
      <c r="D85" s="25"/>
      <c r="E85" s="25"/>
      <c r="F85" s="25"/>
      <c r="G85" s="30" t="str">
        <f>IF(E85='データ（編集しないで）'!$A$2,VLOOKUP(F85,'データ（編集しないで）'!$C$2:$D$6,2,FALSE),IF(E85='データ（編集しないで）'!$A$3,VLOOKUP(F85,'データ（編集しないで）'!$E$2:$F$6,2,FALSE),""))</f>
        <v/>
      </c>
      <c r="H85" s="25"/>
      <c r="I85" s="30" t="str">
        <f>IF(G85='データ（編集しないで）'!$D$2,VLOOKUP(H85,'データ（編集しないで）'!$H$2:$I$21,2,FALSE),IF(G85='データ（編集しないで）'!$D$3,VLOOKUP(H85,'データ（編集しないで）'!$J$2:$K$21,2,FALSE),IF(G85='データ（編集しないで）'!$D$4,VLOOKUP(H85,'データ（編集しないで）'!$L$2:$M$21,2,FALSE),IF(G85='データ（編集しないで）'!$D$5,VLOOKUP(H85,'データ（編集しないで）'!$N$2:$O$21,2,FALSE),IF(G85='データ（編集しないで）'!$D$6,VLOOKUP(H85,'データ（編集しないで）'!$P$2:$Q$21,2,FALSE),IF(G85='データ（編集しないで）'!$F$2,VLOOKUP(H85,'データ（編集しないで）'!$R$2:$S$21,2,FALSE),IF(G85='データ（編集しないで）'!$F$3,VLOOKUP(H85,'データ（編集しないで）'!$T$2:$U$21,2,FALSE),IF(G85='データ（編集しないで）'!$F$4,VLOOKUP(H85,'データ（編集しないで）'!$V$2:$W$21,2,FALSE),IF(G85='データ（編集しないで）'!$F$5,VLOOKUP(H85,'データ（編集しないで）'!$X$2:$Y$21,2,FALSE),IF(G85='データ（編集しないで）'!$F$6,VLOOKUP(H85,'データ（編集しないで）'!$Z$2:$AA$21,2,FALSE),""))))))))))</f>
        <v/>
      </c>
      <c r="J85" s="32"/>
      <c r="K85" s="34"/>
      <c r="L85" s="34"/>
      <c r="M85" s="36" t="str">
        <f t="shared" si="1"/>
        <v/>
      </c>
      <c r="Q85" s="37" t="str">
        <f>IF(E85='データ（編集しないで）'!$A$2,VLOOKUP(E85,'データ（編集しないで）'!$AB$2:$AC$3,2,FALSE),IF(E85='データ（編集しないで）'!$A$3,VLOOKUP(E85,'データ（編集しないで）'!$AB$2:$AC$3,2,FALSE),""))</f>
        <v/>
      </c>
    </row>
    <row r="86" spans="1:17" ht="21" customHeight="1">
      <c r="A86" s="23">
        <v>84</v>
      </c>
      <c r="B86" s="25"/>
      <c r="C86" s="25"/>
      <c r="D86" s="25"/>
      <c r="E86" s="25"/>
      <c r="F86" s="25"/>
      <c r="G86" s="30" t="str">
        <f>IF(E86='データ（編集しないで）'!$A$2,VLOOKUP(F86,'データ（編集しないで）'!$C$2:$D$6,2,FALSE),IF(E86='データ（編集しないで）'!$A$3,VLOOKUP(F86,'データ（編集しないで）'!$E$2:$F$6,2,FALSE),""))</f>
        <v/>
      </c>
      <c r="H86" s="25"/>
      <c r="I86" s="30" t="str">
        <f>IF(G86='データ（編集しないで）'!$D$2,VLOOKUP(H86,'データ（編集しないで）'!$H$2:$I$21,2,FALSE),IF(G86='データ（編集しないで）'!$D$3,VLOOKUP(H86,'データ（編集しないで）'!$J$2:$K$21,2,FALSE),IF(G86='データ（編集しないで）'!$D$4,VLOOKUP(H86,'データ（編集しないで）'!$L$2:$M$21,2,FALSE),IF(G86='データ（編集しないで）'!$D$5,VLOOKUP(H86,'データ（編集しないで）'!$N$2:$O$21,2,FALSE),IF(G86='データ（編集しないで）'!$D$6,VLOOKUP(H86,'データ（編集しないで）'!$P$2:$Q$21,2,FALSE),IF(G86='データ（編集しないで）'!$F$2,VLOOKUP(H86,'データ（編集しないで）'!$R$2:$S$21,2,FALSE),IF(G86='データ（編集しないで）'!$F$3,VLOOKUP(H86,'データ（編集しないで）'!$T$2:$U$21,2,FALSE),IF(G86='データ（編集しないで）'!$F$4,VLOOKUP(H86,'データ（編集しないで）'!$V$2:$W$21,2,FALSE),IF(G86='データ（編集しないで）'!$F$5,VLOOKUP(H86,'データ（編集しないで）'!$X$2:$Y$21,2,FALSE),IF(G86='データ（編集しないで）'!$F$6,VLOOKUP(H86,'データ（編集しないで）'!$Z$2:$AA$21,2,FALSE),""))))))))))</f>
        <v/>
      </c>
      <c r="J86" s="32"/>
      <c r="K86" s="34"/>
      <c r="L86" s="34"/>
      <c r="M86" s="36" t="str">
        <f t="shared" si="1"/>
        <v/>
      </c>
      <c r="Q86" s="37" t="str">
        <f>IF(E86='データ（編集しないで）'!$A$2,VLOOKUP(E86,'データ（編集しないで）'!$AB$2:$AC$3,2,FALSE),IF(E86='データ（編集しないで）'!$A$3,VLOOKUP(E86,'データ（編集しないで）'!$AB$2:$AC$3,2,FALSE),""))</f>
        <v/>
      </c>
    </row>
    <row r="87" spans="1:17" ht="21" customHeight="1">
      <c r="A87" s="23">
        <v>85</v>
      </c>
      <c r="B87" s="25"/>
      <c r="C87" s="25"/>
      <c r="D87" s="25"/>
      <c r="E87" s="25"/>
      <c r="F87" s="25"/>
      <c r="G87" s="30" t="str">
        <f>IF(E87='データ（編集しないで）'!$A$2,VLOOKUP(F87,'データ（編集しないで）'!$C$2:$D$6,2,FALSE),IF(E87='データ（編集しないで）'!$A$3,VLOOKUP(F87,'データ（編集しないで）'!$E$2:$F$6,2,FALSE),""))</f>
        <v/>
      </c>
      <c r="H87" s="25"/>
      <c r="I87" s="30" t="str">
        <f>IF(G87='データ（編集しないで）'!$D$2,VLOOKUP(H87,'データ（編集しないで）'!$H$2:$I$21,2,FALSE),IF(G87='データ（編集しないで）'!$D$3,VLOOKUP(H87,'データ（編集しないで）'!$J$2:$K$21,2,FALSE),IF(G87='データ（編集しないで）'!$D$4,VLOOKUP(H87,'データ（編集しないで）'!$L$2:$M$21,2,FALSE),IF(G87='データ（編集しないで）'!$D$5,VLOOKUP(H87,'データ（編集しないで）'!$N$2:$O$21,2,FALSE),IF(G87='データ（編集しないで）'!$D$6,VLOOKUP(H87,'データ（編集しないで）'!$P$2:$Q$21,2,FALSE),IF(G87='データ（編集しないで）'!$F$2,VLOOKUP(H87,'データ（編集しないで）'!$R$2:$S$21,2,FALSE),IF(G87='データ（編集しないで）'!$F$3,VLOOKUP(H87,'データ（編集しないで）'!$T$2:$U$21,2,FALSE),IF(G87='データ（編集しないで）'!$F$4,VLOOKUP(H87,'データ（編集しないで）'!$V$2:$W$21,2,FALSE),IF(G87='データ（編集しないで）'!$F$5,VLOOKUP(H87,'データ（編集しないで）'!$X$2:$Y$21,2,FALSE),IF(G87='データ（編集しないで）'!$F$6,VLOOKUP(H87,'データ（編集しないで）'!$Z$2:$AA$21,2,FALSE),""))))))))))</f>
        <v/>
      </c>
      <c r="J87" s="32"/>
      <c r="K87" s="34"/>
      <c r="L87" s="34"/>
      <c r="M87" s="36" t="str">
        <f t="shared" si="1"/>
        <v/>
      </c>
      <c r="Q87" s="37" t="str">
        <f>IF(E87='データ（編集しないで）'!$A$2,VLOOKUP(E87,'データ（編集しないで）'!$AB$2:$AC$3,2,FALSE),IF(E87='データ（編集しないで）'!$A$3,VLOOKUP(E87,'データ（編集しないで）'!$AB$2:$AC$3,2,FALSE),""))</f>
        <v/>
      </c>
    </row>
    <row r="88" spans="1:17" ht="21" customHeight="1">
      <c r="A88" s="23">
        <v>86</v>
      </c>
      <c r="B88" s="25"/>
      <c r="C88" s="25"/>
      <c r="D88" s="25"/>
      <c r="E88" s="25"/>
      <c r="F88" s="25"/>
      <c r="G88" s="30" t="str">
        <f>IF(E88='データ（編集しないで）'!$A$2,VLOOKUP(F88,'データ（編集しないで）'!$C$2:$D$6,2,FALSE),IF(E88='データ（編集しないで）'!$A$3,VLOOKUP(F88,'データ（編集しないで）'!$E$2:$F$6,2,FALSE),""))</f>
        <v/>
      </c>
      <c r="H88" s="25"/>
      <c r="I88" s="30" t="str">
        <f>IF(G88='データ（編集しないで）'!$D$2,VLOOKUP(H88,'データ（編集しないで）'!$H$2:$I$21,2,FALSE),IF(G88='データ（編集しないで）'!$D$3,VLOOKUP(H88,'データ（編集しないで）'!$J$2:$K$21,2,FALSE),IF(G88='データ（編集しないで）'!$D$4,VLOOKUP(H88,'データ（編集しないで）'!$L$2:$M$21,2,FALSE),IF(G88='データ（編集しないで）'!$D$5,VLOOKUP(H88,'データ（編集しないで）'!$N$2:$O$21,2,FALSE),IF(G88='データ（編集しないで）'!$D$6,VLOOKUP(H88,'データ（編集しないで）'!$P$2:$Q$21,2,FALSE),IF(G88='データ（編集しないで）'!$F$2,VLOOKUP(H88,'データ（編集しないで）'!$R$2:$S$21,2,FALSE),IF(G88='データ（編集しないで）'!$F$3,VLOOKUP(H88,'データ（編集しないで）'!$T$2:$U$21,2,FALSE),IF(G88='データ（編集しないで）'!$F$4,VLOOKUP(H88,'データ（編集しないで）'!$V$2:$W$21,2,FALSE),IF(G88='データ（編集しないで）'!$F$5,VLOOKUP(H88,'データ（編集しないで）'!$X$2:$Y$21,2,FALSE),IF(G88='データ（編集しないで）'!$F$6,VLOOKUP(H88,'データ（編集しないで）'!$Z$2:$AA$21,2,FALSE),""))))))))))</f>
        <v/>
      </c>
      <c r="J88" s="32"/>
      <c r="K88" s="34"/>
      <c r="L88" s="34"/>
      <c r="M88" s="36" t="str">
        <f t="shared" si="1"/>
        <v/>
      </c>
      <c r="Q88" s="37" t="str">
        <f>IF(E88='データ（編集しないで）'!$A$2,VLOOKUP(E88,'データ（編集しないで）'!$AB$2:$AC$3,2,FALSE),IF(E88='データ（編集しないで）'!$A$3,VLOOKUP(E88,'データ（編集しないで）'!$AB$2:$AC$3,2,FALSE),""))</f>
        <v/>
      </c>
    </row>
    <row r="89" spans="1:17" ht="21" customHeight="1">
      <c r="A89" s="23">
        <v>87</v>
      </c>
      <c r="B89" s="25"/>
      <c r="C89" s="25"/>
      <c r="D89" s="25"/>
      <c r="E89" s="25"/>
      <c r="F89" s="25"/>
      <c r="G89" s="30" t="str">
        <f>IF(E89='データ（編集しないで）'!$A$2,VLOOKUP(F89,'データ（編集しないで）'!$C$2:$D$6,2,FALSE),IF(E89='データ（編集しないで）'!$A$3,VLOOKUP(F89,'データ（編集しないで）'!$E$2:$F$6,2,FALSE),""))</f>
        <v/>
      </c>
      <c r="H89" s="25"/>
      <c r="I89" s="30" t="str">
        <f>IF(G89='データ（編集しないで）'!$D$2,VLOOKUP(H89,'データ（編集しないで）'!$H$2:$I$21,2,FALSE),IF(G89='データ（編集しないで）'!$D$3,VLOOKUP(H89,'データ（編集しないで）'!$J$2:$K$21,2,FALSE),IF(G89='データ（編集しないで）'!$D$4,VLOOKUP(H89,'データ（編集しないで）'!$L$2:$M$21,2,FALSE),IF(G89='データ（編集しないで）'!$D$5,VLOOKUP(H89,'データ（編集しないで）'!$N$2:$O$21,2,FALSE),IF(G89='データ（編集しないで）'!$D$6,VLOOKUP(H89,'データ（編集しないで）'!$P$2:$Q$21,2,FALSE),IF(G89='データ（編集しないで）'!$F$2,VLOOKUP(H89,'データ（編集しないで）'!$R$2:$S$21,2,FALSE),IF(G89='データ（編集しないで）'!$F$3,VLOOKUP(H89,'データ（編集しないで）'!$T$2:$U$21,2,FALSE),IF(G89='データ（編集しないで）'!$F$4,VLOOKUP(H89,'データ（編集しないで）'!$V$2:$W$21,2,FALSE),IF(G89='データ（編集しないで）'!$F$5,VLOOKUP(H89,'データ（編集しないで）'!$X$2:$Y$21,2,FALSE),IF(G89='データ（編集しないで）'!$F$6,VLOOKUP(H89,'データ（編集しないで）'!$Z$2:$AA$21,2,FALSE),""))))))))))</f>
        <v/>
      </c>
      <c r="J89" s="32"/>
      <c r="K89" s="34"/>
      <c r="L89" s="34"/>
      <c r="M89" s="36" t="str">
        <f t="shared" si="1"/>
        <v/>
      </c>
      <c r="Q89" s="37" t="str">
        <f>IF(E89='データ（編集しないで）'!$A$2,VLOOKUP(E89,'データ（編集しないで）'!$AB$2:$AC$3,2,FALSE),IF(E89='データ（編集しないで）'!$A$3,VLOOKUP(E89,'データ（編集しないで）'!$AB$2:$AC$3,2,FALSE),""))</f>
        <v/>
      </c>
    </row>
    <row r="90" spans="1:17" ht="21" customHeight="1">
      <c r="A90" s="23">
        <v>88</v>
      </c>
      <c r="B90" s="25"/>
      <c r="C90" s="25"/>
      <c r="D90" s="25"/>
      <c r="E90" s="25"/>
      <c r="F90" s="25"/>
      <c r="G90" s="30" t="str">
        <f>IF(E90='データ（編集しないで）'!$A$2,VLOOKUP(F90,'データ（編集しないで）'!$C$2:$D$6,2,FALSE),IF(E90='データ（編集しないで）'!$A$3,VLOOKUP(F90,'データ（編集しないで）'!$E$2:$F$6,2,FALSE),""))</f>
        <v/>
      </c>
      <c r="H90" s="25"/>
      <c r="I90" s="30" t="str">
        <f>IF(G90='データ（編集しないで）'!$D$2,VLOOKUP(H90,'データ（編集しないで）'!$H$2:$I$21,2,FALSE),IF(G90='データ（編集しないで）'!$D$3,VLOOKUP(H90,'データ（編集しないで）'!$J$2:$K$21,2,FALSE),IF(G90='データ（編集しないで）'!$D$4,VLOOKUP(H90,'データ（編集しないで）'!$L$2:$M$21,2,FALSE),IF(G90='データ（編集しないで）'!$D$5,VLOOKUP(H90,'データ（編集しないで）'!$N$2:$O$21,2,FALSE),IF(G90='データ（編集しないで）'!$D$6,VLOOKUP(H90,'データ（編集しないで）'!$P$2:$Q$21,2,FALSE),IF(G90='データ（編集しないで）'!$F$2,VLOOKUP(H90,'データ（編集しないで）'!$R$2:$S$21,2,FALSE),IF(G90='データ（編集しないで）'!$F$3,VLOOKUP(H90,'データ（編集しないで）'!$T$2:$U$21,2,FALSE),IF(G90='データ（編集しないで）'!$F$4,VLOOKUP(H90,'データ（編集しないで）'!$V$2:$W$21,2,FALSE),IF(G90='データ（編集しないで）'!$F$5,VLOOKUP(H90,'データ（編集しないで）'!$X$2:$Y$21,2,FALSE),IF(G90='データ（編集しないで）'!$F$6,VLOOKUP(H90,'データ（編集しないで）'!$Z$2:$AA$21,2,FALSE),""))))))))))</f>
        <v/>
      </c>
      <c r="J90" s="32"/>
      <c r="K90" s="34"/>
      <c r="L90" s="34"/>
      <c r="M90" s="36" t="str">
        <f t="shared" si="1"/>
        <v/>
      </c>
      <c r="Q90" s="37" t="str">
        <f>IF(E90='データ（編集しないで）'!$A$2,VLOOKUP(E90,'データ（編集しないで）'!$AB$2:$AC$3,2,FALSE),IF(E90='データ（編集しないで）'!$A$3,VLOOKUP(E90,'データ（編集しないで）'!$AB$2:$AC$3,2,FALSE),""))</f>
        <v/>
      </c>
    </row>
    <row r="91" spans="1:17" ht="21" customHeight="1">
      <c r="A91" s="23">
        <v>89</v>
      </c>
      <c r="B91" s="25"/>
      <c r="C91" s="25"/>
      <c r="D91" s="25"/>
      <c r="E91" s="25"/>
      <c r="F91" s="25"/>
      <c r="G91" s="30" t="str">
        <f>IF(E91='データ（編集しないで）'!$A$2,VLOOKUP(F91,'データ（編集しないで）'!$C$2:$D$6,2,FALSE),IF(E91='データ（編集しないで）'!$A$3,VLOOKUP(F91,'データ（編集しないで）'!$E$2:$F$6,2,FALSE),""))</f>
        <v/>
      </c>
      <c r="H91" s="25"/>
      <c r="I91" s="30" t="str">
        <f>IF(G91='データ（編集しないで）'!$D$2,VLOOKUP(H91,'データ（編集しないで）'!$H$2:$I$21,2,FALSE),IF(G91='データ（編集しないで）'!$D$3,VLOOKUP(H91,'データ（編集しないで）'!$J$2:$K$21,2,FALSE),IF(G91='データ（編集しないで）'!$D$4,VLOOKUP(H91,'データ（編集しないで）'!$L$2:$M$21,2,FALSE),IF(G91='データ（編集しないで）'!$D$5,VLOOKUP(H91,'データ（編集しないで）'!$N$2:$O$21,2,FALSE),IF(G91='データ（編集しないで）'!$D$6,VLOOKUP(H91,'データ（編集しないで）'!$P$2:$Q$21,2,FALSE),IF(G91='データ（編集しないで）'!$F$2,VLOOKUP(H91,'データ（編集しないで）'!$R$2:$S$21,2,FALSE),IF(G91='データ（編集しないで）'!$F$3,VLOOKUP(H91,'データ（編集しないで）'!$T$2:$U$21,2,FALSE),IF(G91='データ（編集しないで）'!$F$4,VLOOKUP(H91,'データ（編集しないで）'!$V$2:$W$21,2,FALSE),IF(G91='データ（編集しないで）'!$F$5,VLOOKUP(H91,'データ（編集しないで）'!$X$2:$Y$21,2,FALSE),IF(G91='データ（編集しないで）'!$F$6,VLOOKUP(H91,'データ（編集しないで）'!$Z$2:$AA$21,2,FALSE),""))))))))))</f>
        <v/>
      </c>
      <c r="J91" s="32"/>
      <c r="K91" s="34"/>
      <c r="L91" s="34"/>
      <c r="M91" s="36" t="str">
        <f t="shared" si="1"/>
        <v/>
      </c>
      <c r="Q91" s="37" t="str">
        <f>IF(E91='データ（編集しないで）'!$A$2,VLOOKUP(E91,'データ（編集しないで）'!$AB$2:$AC$3,2,FALSE),IF(E91='データ（編集しないで）'!$A$3,VLOOKUP(E91,'データ（編集しないで）'!$AB$2:$AC$3,2,FALSE),""))</f>
        <v/>
      </c>
    </row>
    <row r="92" spans="1:17" ht="21" customHeight="1">
      <c r="A92" s="23">
        <v>90</v>
      </c>
      <c r="B92" s="25"/>
      <c r="C92" s="25"/>
      <c r="D92" s="25"/>
      <c r="E92" s="25"/>
      <c r="F92" s="25"/>
      <c r="G92" s="30" t="str">
        <f>IF(E92='データ（編集しないで）'!$A$2,VLOOKUP(F92,'データ（編集しないで）'!$C$2:$D$6,2,FALSE),IF(E92='データ（編集しないで）'!$A$3,VLOOKUP(F92,'データ（編集しないで）'!$E$2:$F$6,2,FALSE),""))</f>
        <v/>
      </c>
      <c r="H92" s="25"/>
      <c r="I92" s="30" t="str">
        <f>IF(G92='データ（編集しないで）'!$D$2,VLOOKUP(H92,'データ（編集しないで）'!$H$2:$I$21,2,FALSE),IF(G92='データ（編集しないで）'!$D$3,VLOOKUP(H92,'データ（編集しないで）'!$J$2:$K$21,2,FALSE),IF(G92='データ（編集しないで）'!$D$4,VLOOKUP(H92,'データ（編集しないで）'!$L$2:$M$21,2,FALSE),IF(G92='データ（編集しないで）'!$D$5,VLOOKUP(H92,'データ（編集しないで）'!$N$2:$O$21,2,FALSE),IF(G92='データ（編集しないで）'!$D$6,VLOOKUP(H92,'データ（編集しないで）'!$P$2:$Q$21,2,FALSE),IF(G92='データ（編集しないで）'!$F$2,VLOOKUP(H92,'データ（編集しないで）'!$R$2:$S$21,2,FALSE),IF(G92='データ（編集しないで）'!$F$3,VLOOKUP(H92,'データ（編集しないで）'!$T$2:$U$21,2,FALSE),IF(G92='データ（編集しないで）'!$F$4,VLOOKUP(H92,'データ（編集しないで）'!$V$2:$W$21,2,FALSE),IF(G92='データ（編集しないで）'!$F$5,VLOOKUP(H92,'データ（編集しないで）'!$X$2:$Y$21,2,FALSE),IF(G92='データ（編集しないで）'!$F$6,VLOOKUP(H92,'データ（編集しないで）'!$Z$2:$AA$21,2,FALSE),""))))))))))</f>
        <v/>
      </c>
      <c r="J92" s="32"/>
      <c r="K92" s="34"/>
      <c r="L92" s="34"/>
      <c r="M92" s="36" t="str">
        <f t="shared" si="1"/>
        <v/>
      </c>
      <c r="Q92" s="37" t="str">
        <f>IF(E92='データ（編集しないで）'!$A$2,VLOOKUP(E92,'データ（編集しないで）'!$AB$2:$AC$3,2,FALSE),IF(E92='データ（編集しないで）'!$A$3,VLOOKUP(E92,'データ（編集しないで）'!$AB$2:$AC$3,2,FALSE),""))</f>
        <v/>
      </c>
    </row>
    <row r="93" spans="1:17" ht="21" customHeight="1">
      <c r="A93" s="23">
        <v>91</v>
      </c>
      <c r="B93" s="25"/>
      <c r="C93" s="25"/>
      <c r="D93" s="25"/>
      <c r="E93" s="25"/>
      <c r="F93" s="25"/>
      <c r="G93" s="30" t="str">
        <f>IF(E93='データ（編集しないで）'!$A$2,VLOOKUP(F93,'データ（編集しないで）'!$C$2:$D$6,2,FALSE),IF(E93='データ（編集しないで）'!$A$3,VLOOKUP(F93,'データ（編集しないで）'!$E$2:$F$6,2,FALSE),""))</f>
        <v/>
      </c>
      <c r="H93" s="25"/>
      <c r="I93" s="30" t="str">
        <f>IF(G93='データ（編集しないで）'!$D$2,VLOOKUP(H93,'データ（編集しないで）'!$H$2:$I$21,2,FALSE),IF(G93='データ（編集しないで）'!$D$3,VLOOKUP(H93,'データ（編集しないで）'!$J$2:$K$21,2,FALSE),IF(G93='データ（編集しないで）'!$D$4,VLOOKUP(H93,'データ（編集しないで）'!$L$2:$M$21,2,FALSE),IF(G93='データ（編集しないで）'!$D$5,VLOOKUP(H93,'データ（編集しないで）'!$N$2:$O$21,2,FALSE),IF(G93='データ（編集しないで）'!$D$6,VLOOKUP(H93,'データ（編集しないで）'!$P$2:$Q$21,2,FALSE),IF(G93='データ（編集しないで）'!$F$2,VLOOKUP(H93,'データ（編集しないで）'!$R$2:$S$21,2,FALSE),IF(G93='データ（編集しないで）'!$F$3,VLOOKUP(H93,'データ（編集しないで）'!$T$2:$U$21,2,FALSE),IF(G93='データ（編集しないで）'!$F$4,VLOOKUP(H93,'データ（編集しないで）'!$V$2:$W$21,2,FALSE),IF(G93='データ（編集しないで）'!$F$5,VLOOKUP(H93,'データ（編集しないで）'!$X$2:$Y$21,2,FALSE),IF(G93='データ（編集しないで）'!$F$6,VLOOKUP(H93,'データ（編集しないで）'!$Z$2:$AA$21,2,FALSE),""))))))))))</f>
        <v/>
      </c>
      <c r="J93" s="32"/>
      <c r="K93" s="34"/>
      <c r="L93" s="34"/>
      <c r="M93" s="36" t="str">
        <f t="shared" si="1"/>
        <v/>
      </c>
      <c r="Q93" s="37" t="str">
        <f>IF(E93='データ（編集しないで）'!$A$2,VLOOKUP(E93,'データ（編集しないで）'!$AB$2:$AC$3,2,FALSE),IF(E93='データ（編集しないで）'!$A$3,VLOOKUP(E93,'データ（編集しないで）'!$AB$2:$AC$3,2,FALSE),""))</f>
        <v/>
      </c>
    </row>
    <row r="94" spans="1:17" ht="21" customHeight="1">
      <c r="A94" s="23">
        <v>92</v>
      </c>
      <c r="B94" s="25"/>
      <c r="C94" s="25"/>
      <c r="D94" s="25"/>
      <c r="E94" s="25"/>
      <c r="F94" s="25"/>
      <c r="G94" s="30" t="str">
        <f>IF(E94='データ（編集しないで）'!$A$2,VLOOKUP(F94,'データ（編集しないで）'!$C$2:$D$6,2,FALSE),IF(E94='データ（編集しないで）'!$A$3,VLOOKUP(F94,'データ（編集しないで）'!$E$2:$F$6,2,FALSE),""))</f>
        <v/>
      </c>
      <c r="H94" s="25"/>
      <c r="I94" s="30" t="str">
        <f>IF(G94='データ（編集しないで）'!$D$2,VLOOKUP(H94,'データ（編集しないで）'!$H$2:$I$21,2,FALSE),IF(G94='データ（編集しないで）'!$D$3,VLOOKUP(H94,'データ（編集しないで）'!$J$2:$K$21,2,FALSE),IF(G94='データ（編集しないで）'!$D$4,VLOOKUP(H94,'データ（編集しないで）'!$L$2:$M$21,2,FALSE),IF(G94='データ（編集しないで）'!$D$5,VLOOKUP(H94,'データ（編集しないで）'!$N$2:$O$21,2,FALSE),IF(G94='データ（編集しないで）'!$D$6,VLOOKUP(H94,'データ（編集しないで）'!$P$2:$Q$21,2,FALSE),IF(G94='データ（編集しないで）'!$F$2,VLOOKUP(H94,'データ（編集しないで）'!$R$2:$S$21,2,FALSE),IF(G94='データ（編集しないで）'!$F$3,VLOOKUP(H94,'データ（編集しないで）'!$T$2:$U$21,2,FALSE),IF(G94='データ（編集しないで）'!$F$4,VLOOKUP(H94,'データ（編集しないで）'!$V$2:$W$21,2,FALSE),IF(G94='データ（編集しないで）'!$F$5,VLOOKUP(H94,'データ（編集しないで）'!$X$2:$Y$21,2,FALSE),IF(G94='データ（編集しないで）'!$F$6,VLOOKUP(H94,'データ（編集しないで）'!$Z$2:$AA$21,2,FALSE),""))))))))))</f>
        <v/>
      </c>
      <c r="J94" s="32"/>
      <c r="K94" s="34"/>
      <c r="L94" s="34"/>
      <c r="M94" s="36" t="str">
        <f t="shared" si="1"/>
        <v/>
      </c>
      <c r="Q94" s="37" t="str">
        <f>IF(E94='データ（編集しないで）'!$A$2,VLOOKUP(E94,'データ（編集しないで）'!$AB$2:$AC$3,2,FALSE),IF(E94='データ（編集しないで）'!$A$3,VLOOKUP(E94,'データ（編集しないで）'!$AB$2:$AC$3,2,FALSE),""))</f>
        <v/>
      </c>
    </row>
    <row r="95" spans="1:17" ht="21" customHeight="1">
      <c r="A95" s="23">
        <v>93</v>
      </c>
      <c r="B95" s="25"/>
      <c r="C95" s="25"/>
      <c r="D95" s="25"/>
      <c r="E95" s="25"/>
      <c r="F95" s="25"/>
      <c r="G95" s="30" t="str">
        <f>IF(E95='データ（編集しないで）'!$A$2,VLOOKUP(F95,'データ（編集しないで）'!$C$2:$D$6,2,FALSE),IF(E95='データ（編集しないで）'!$A$3,VLOOKUP(F95,'データ（編集しないで）'!$E$2:$F$6,2,FALSE),""))</f>
        <v/>
      </c>
      <c r="H95" s="25"/>
      <c r="I95" s="30" t="str">
        <f>IF(G95='データ（編集しないで）'!$D$2,VLOOKUP(H95,'データ（編集しないで）'!$H$2:$I$21,2,FALSE),IF(G95='データ（編集しないで）'!$D$3,VLOOKUP(H95,'データ（編集しないで）'!$J$2:$K$21,2,FALSE),IF(G95='データ（編集しないで）'!$D$4,VLOOKUP(H95,'データ（編集しないで）'!$L$2:$M$21,2,FALSE),IF(G95='データ（編集しないで）'!$D$5,VLOOKUP(H95,'データ（編集しないで）'!$N$2:$O$21,2,FALSE),IF(G95='データ（編集しないで）'!$D$6,VLOOKUP(H95,'データ（編集しないで）'!$P$2:$Q$21,2,FALSE),IF(G95='データ（編集しないで）'!$F$2,VLOOKUP(H95,'データ（編集しないで）'!$R$2:$S$21,2,FALSE),IF(G95='データ（編集しないで）'!$F$3,VLOOKUP(H95,'データ（編集しないで）'!$T$2:$U$21,2,FALSE),IF(G95='データ（編集しないで）'!$F$4,VLOOKUP(H95,'データ（編集しないで）'!$V$2:$W$21,2,FALSE),IF(G95='データ（編集しないで）'!$F$5,VLOOKUP(H95,'データ（編集しないで）'!$X$2:$Y$21,2,FALSE),IF(G95='データ（編集しないで）'!$F$6,VLOOKUP(H95,'データ（編集しないで）'!$Z$2:$AA$21,2,FALSE),""))))))))))</f>
        <v/>
      </c>
      <c r="J95" s="32"/>
      <c r="K95" s="34"/>
      <c r="L95" s="34"/>
      <c r="M95" s="36" t="str">
        <f t="shared" si="1"/>
        <v/>
      </c>
      <c r="Q95" s="37" t="str">
        <f>IF(E95='データ（編集しないで）'!$A$2,VLOOKUP(E95,'データ（編集しないで）'!$AB$2:$AC$3,2,FALSE),IF(E95='データ（編集しないで）'!$A$3,VLOOKUP(E95,'データ（編集しないで）'!$AB$2:$AC$3,2,FALSE),""))</f>
        <v/>
      </c>
    </row>
    <row r="96" spans="1:17" ht="21" customHeight="1">
      <c r="A96" s="23">
        <v>94</v>
      </c>
      <c r="B96" s="25"/>
      <c r="C96" s="25"/>
      <c r="D96" s="25"/>
      <c r="E96" s="25"/>
      <c r="F96" s="25"/>
      <c r="G96" s="30" t="str">
        <f>IF(E96='データ（編集しないで）'!$A$2,VLOOKUP(F96,'データ（編集しないで）'!$C$2:$D$6,2,FALSE),IF(E96='データ（編集しないで）'!$A$3,VLOOKUP(F96,'データ（編集しないで）'!$E$2:$F$6,2,FALSE),""))</f>
        <v/>
      </c>
      <c r="H96" s="25"/>
      <c r="I96" s="30" t="str">
        <f>IF(G96='データ（編集しないで）'!$D$2,VLOOKUP(H96,'データ（編集しないで）'!$H$2:$I$21,2,FALSE),IF(G96='データ（編集しないで）'!$D$3,VLOOKUP(H96,'データ（編集しないで）'!$J$2:$K$21,2,FALSE),IF(G96='データ（編集しないで）'!$D$4,VLOOKUP(H96,'データ（編集しないで）'!$L$2:$M$21,2,FALSE),IF(G96='データ（編集しないで）'!$D$5,VLOOKUP(H96,'データ（編集しないで）'!$N$2:$O$21,2,FALSE),IF(G96='データ（編集しないで）'!$D$6,VLOOKUP(H96,'データ（編集しないで）'!$P$2:$Q$21,2,FALSE),IF(G96='データ（編集しないで）'!$F$2,VLOOKUP(H96,'データ（編集しないで）'!$R$2:$S$21,2,FALSE),IF(G96='データ（編集しないで）'!$F$3,VLOOKUP(H96,'データ（編集しないで）'!$T$2:$U$21,2,FALSE),IF(G96='データ（編集しないで）'!$F$4,VLOOKUP(H96,'データ（編集しないで）'!$V$2:$W$21,2,FALSE),IF(G96='データ（編集しないで）'!$F$5,VLOOKUP(H96,'データ（編集しないで）'!$X$2:$Y$21,2,FALSE),IF(G96='データ（編集しないで）'!$F$6,VLOOKUP(H96,'データ（編集しないで）'!$Z$2:$AA$21,2,FALSE),""))))))))))</f>
        <v/>
      </c>
      <c r="J96" s="32"/>
      <c r="K96" s="34"/>
      <c r="L96" s="34"/>
      <c r="M96" s="36" t="str">
        <f t="shared" si="1"/>
        <v/>
      </c>
      <c r="Q96" s="37" t="str">
        <f>IF(E96='データ（編集しないで）'!$A$2,VLOOKUP(E96,'データ（編集しないで）'!$AB$2:$AC$3,2,FALSE),IF(E96='データ（編集しないで）'!$A$3,VLOOKUP(E96,'データ（編集しないで）'!$AB$2:$AC$3,2,FALSE),""))</f>
        <v/>
      </c>
    </row>
    <row r="97" spans="1:17" ht="21" customHeight="1">
      <c r="A97" s="23">
        <v>95</v>
      </c>
      <c r="B97" s="25"/>
      <c r="C97" s="25"/>
      <c r="D97" s="25"/>
      <c r="E97" s="25"/>
      <c r="F97" s="25"/>
      <c r="G97" s="30" t="str">
        <f>IF(E97='データ（編集しないで）'!$A$2,VLOOKUP(F97,'データ（編集しないで）'!$C$2:$D$6,2,FALSE),IF(E97='データ（編集しないで）'!$A$3,VLOOKUP(F97,'データ（編集しないで）'!$E$2:$F$6,2,FALSE),""))</f>
        <v/>
      </c>
      <c r="H97" s="25"/>
      <c r="I97" s="30" t="str">
        <f>IF(G97='データ（編集しないで）'!$D$2,VLOOKUP(H97,'データ（編集しないで）'!$H$2:$I$21,2,FALSE),IF(G97='データ（編集しないで）'!$D$3,VLOOKUP(H97,'データ（編集しないで）'!$J$2:$K$21,2,FALSE),IF(G97='データ（編集しないで）'!$D$4,VLOOKUP(H97,'データ（編集しないで）'!$L$2:$M$21,2,FALSE),IF(G97='データ（編集しないで）'!$D$5,VLOOKUP(H97,'データ（編集しないで）'!$N$2:$O$21,2,FALSE),IF(G97='データ（編集しないで）'!$D$6,VLOOKUP(H97,'データ（編集しないで）'!$P$2:$Q$21,2,FALSE),IF(G97='データ（編集しないで）'!$F$2,VLOOKUP(H97,'データ（編集しないで）'!$R$2:$S$21,2,FALSE),IF(G97='データ（編集しないで）'!$F$3,VLOOKUP(H97,'データ（編集しないで）'!$T$2:$U$21,2,FALSE),IF(G97='データ（編集しないで）'!$F$4,VLOOKUP(H97,'データ（編集しないで）'!$V$2:$W$21,2,FALSE),IF(G97='データ（編集しないで）'!$F$5,VLOOKUP(H97,'データ（編集しないで）'!$X$2:$Y$21,2,FALSE),IF(G97='データ（編集しないで）'!$F$6,VLOOKUP(H97,'データ（編集しないで）'!$Z$2:$AA$21,2,FALSE),""))))))))))</f>
        <v/>
      </c>
      <c r="J97" s="32"/>
      <c r="K97" s="34"/>
      <c r="L97" s="34"/>
      <c r="M97" s="36" t="str">
        <f t="shared" si="1"/>
        <v/>
      </c>
      <c r="Q97" s="37" t="str">
        <f>IF(E97='データ（編集しないで）'!$A$2,VLOOKUP(E97,'データ（編集しないで）'!$AB$2:$AC$3,2,FALSE),IF(E97='データ（編集しないで）'!$A$3,VLOOKUP(E97,'データ（編集しないで）'!$AB$2:$AC$3,2,FALSE),""))</f>
        <v/>
      </c>
    </row>
    <row r="98" spans="1:17" ht="21" customHeight="1">
      <c r="A98" s="23">
        <v>96</v>
      </c>
      <c r="B98" s="25"/>
      <c r="C98" s="25"/>
      <c r="D98" s="25"/>
      <c r="E98" s="25"/>
      <c r="F98" s="25"/>
      <c r="G98" s="30" t="str">
        <f>IF(E98='データ（編集しないで）'!$A$2,VLOOKUP(F98,'データ（編集しないで）'!$C$2:$D$6,2,FALSE),IF(E98='データ（編集しないで）'!$A$3,VLOOKUP(F98,'データ（編集しないで）'!$E$2:$F$6,2,FALSE),""))</f>
        <v/>
      </c>
      <c r="H98" s="25"/>
      <c r="I98" s="30" t="str">
        <f>IF(G98='データ（編集しないで）'!$D$2,VLOOKUP(H98,'データ（編集しないで）'!$H$2:$I$21,2,FALSE),IF(G98='データ（編集しないで）'!$D$3,VLOOKUP(H98,'データ（編集しないで）'!$J$2:$K$21,2,FALSE),IF(G98='データ（編集しないで）'!$D$4,VLOOKUP(H98,'データ（編集しないで）'!$L$2:$M$21,2,FALSE),IF(G98='データ（編集しないで）'!$D$5,VLOOKUP(H98,'データ（編集しないで）'!$N$2:$O$21,2,FALSE),IF(G98='データ（編集しないで）'!$D$6,VLOOKUP(H98,'データ（編集しないで）'!$P$2:$Q$21,2,FALSE),IF(G98='データ（編集しないで）'!$F$2,VLOOKUP(H98,'データ（編集しないで）'!$R$2:$S$21,2,FALSE),IF(G98='データ（編集しないで）'!$F$3,VLOOKUP(H98,'データ（編集しないで）'!$T$2:$U$21,2,FALSE),IF(G98='データ（編集しないで）'!$F$4,VLOOKUP(H98,'データ（編集しないで）'!$V$2:$W$21,2,FALSE),IF(G98='データ（編集しないで）'!$F$5,VLOOKUP(H98,'データ（編集しないで）'!$X$2:$Y$21,2,FALSE),IF(G98='データ（編集しないで）'!$F$6,VLOOKUP(H98,'データ（編集しないで）'!$Z$2:$AA$21,2,FALSE),""))))))))))</f>
        <v/>
      </c>
      <c r="J98" s="32"/>
      <c r="K98" s="34"/>
      <c r="L98" s="34"/>
      <c r="M98" s="36" t="str">
        <f t="shared" si="1"/>
        <v/>
      </c>
      <c r="Q98" s="37" t="str">
        <f>IF(E98='データ（編集しないで）'!$A$2,VLOOKUP(E98,'データ（編集しないで）'!$AB$2:$AC$3,2,FALSE),IF(E98='データ（編集しないで）'!$A$3,VLOOKUP(E98,'データ（編集しないで）'!$AB$2:$AC$3,2,FALSE),""))</f>
        <v/>
      </c>
    </row>
    <row r="99" spans="1:17" ht="21" customHeight="1">
      <c r="A99" s="23">
        <v>97</v>
      </c>
      <c r="B99" s="25"/>
      <c r="C99" s="25"/>
      <c r="D99" s="25"/>
      <c r="E99" s="25"/>
      <c r="F99" s="25"/>
      <c r="G99" s="30" t="str">
        <f>IF(E99='データ（編集しないで）'!$A$2,VLOOKUP(F99,'データ（編集しないで）'!$C$2:$D$6,2,FALSE),IF(E99='データ（編集しないで）'!$A$3,VLOOKUP(F99,'データ（編集しないで）'!$E$2:$F$6,2,FALSE),""))</f>
        <v/>
      </c>
      <c r="H99" s="25"/>
      <c r="I99" s="30" t="str">
        <f>IF(G99='データ（編集しないで）'!$D$2,VLOOKUP(H99,'データ（編集しないで）'!$H$2:$I$21,2,FALSE),IF(G99='データ（編集しないで）'!$D$3,VLOOKUP(H99,'データ（編集しないで）'!$J$2:$K$21,2,FALSE),IF(G99='データ（編集しないで）'!$D$4,VLOOKUP(H99,'データ（編集しないで）'!$L$2:$M$21,2,FALSE),IF(G99='データ（編集しないで）'!$D$5,VLOOKUP(H99,'データ（編集しないで）'!$N$2:$O$21,2,FALSE),IF(G99='データ（編集しないで）'!$D$6,VLOOKUP(H99,'データ（編集しないで）'!$P$2:$Q$21,2,FALSE),IF(G99='データ（編集しないで）'!$F$2,VLOOKUP(H99,'データ（編集しないで）'!$R$2:$S$21,2,FALSE),IF(G99='データ（編集しないで）'!$F$3,VLOOKUP(H99,'データ（編集しないで）'!$T$2:$U$21,2,FALSE),IF(G99='データ（編集しないで）'!$F$4,VLOOKUP(H99,'データ（編集しないで）'!$V$2:$W$21,2,FALSE),IF(G99='データ（編集しないで）'!$F$5,VLOOKUP(H99,'データ（編集しないで）'!$X$2:$Y$21,2,FALSE),IF(G99='データ（編集しないで）'!$F$6,VLOOKUP(H99,'データ（編集しないで）'!$Z$2:$AA$21,2,FALSE),""))))))))))</f>
        <v/>
      </c>
      <c r="J99" s="32"/>
      <c r="K99" s="34"/>
      <c r="L99" s="34"/>
      <c r="M99" s="36" t="str">
        <f t="shared" si="1"/>
        <v/>
      </c>
      <c r="Q99" s="37" t="str">
        <f>IF(E99='データ（編集しないで）'!$A$2,VLOOKUP(E99,'データ（編集しないで）'!$AB$2:$AC$3,2,FALSE),IF(E99='データ（編集しないで）'!$A$3,VLOOKUP(E99,'データ（編集しないで）'!$AB$2:$AC$3,2,FALSE),""))</f>
        <v/>
      </c>
    </row>
    <row r="100" spans="1:17" ht="21" customHeight="1">
      <c r="A100" s="23">
        <v>98</v>
      </c>
      <c r="B100" s="25"/>
      <c r="C100" s="25"/>
      <c r="D100" s="25"/>
      <c r="E100" s="25"/>
      <c r="F100" s="25"/>
      <c r="G100" s="30" t="str">
        <f>IF(E100='データ（編集しないで）'!$A$2,VLOOKUP(F100,'データ（編集しないで）'!$C$2:$D$6,2,FALSE),IF(E100='データ（編集しないで）'!$A$3,VLOOKUP(F100,'データ（編集しないで）'!$E$2:$F$6,2,FALSE),""))</f>
        <v/>
      </c>
      <c r="H100" s="25"/>
      <c r="I100" s="30" t="str">
        <f>IF(G100='データ（編集しないで）'!$D$2,VLOOKUP(H100,'データ（編集しないで）'!$H$2:$I$21,2,FALSE),IF(G100='データ（編集しないで）'!$D$3,VLOOKUP(H100,'データ（編集しないで）'!$J$2:$K$21,2,FALSE),IF(G100='データ（編集しないで）'!$D$4,VLOOKUP(H100,'データ（編集しないで）'!$L$2:$M$21,2,FALSE),IF(G100='データ（編集しないで）'!$D$5,VLOOKUP(H100,'データ（編集しないで）'!$N$2:$O$21,2,FALSE),IF(G100='データ（編集しないで）'!$D$6,VLOOKUP(H100,'データ（編集しないで）'!$P$2:$Q$21,2,FALSE),IF(G100='データ（編集しないで）'!$F$2,VLOOKUP(H100,'データ（編集しないで）'!$R$2:$S$21,2,FALSE),IF(G100='データ（編集しないで）'!$F$3,VLOOKUP(H100,'データ（編集しないで）'!$T$2:$U$21,2,FALSE),IF(G100='データ（編集しないで）'!$F$4,VLOOKUP(H100,'データ（編集しないで）'!$V$2:$W$21,2,FALSE),IF(G100='データ（編集しないで）'!$F$5,VLOOKUP(H100,'データ（編集しないで）'!$X$2:$Y$21,2,FALSE),IF(G100='データ（編集しないで）'!$F$6,VLOOKUP(H100,'データ（編集しないで）'!$Z$2:$AA$21,2,FALSE),""))))))))))</f>
        <v/>
      </c>
      <c r="J100" s="32"/>
      <c r="K100" s="34"/>
      <c r="L100" s="34"/>
      <c r="M100" s="36" t="str">
        <f t="shared" si="1"/>
        <v/>
      </c>
      <c r="Q100" s="37" t="str">
        <f>IF(E100='データ（編集しないで）'!$A$2,VLOOKUP(E100,'データ（編集しないで）'!$AB$2:$AC$3,2,FALSE),IF(E100='データ（編集しないで）'!$A$3,VLOOKUP(E100,'データ（編集しないで）'!$AB$2:$AC$3,2,FALSE),""))</f>
        <v/>
      </c>
    </row>
    <row r="101" spans="1:17" ht="21" customHeight="1">
      <c r="A101" s="23">
        <v>99</v>
      </c>
      <c r="B101" s="25"/>
      <c r="C101" s="25"/>
      <c r="D101" s="25"/>
      <c r="E101" s="25"/>
      <c r="F101" s="25"/>
      <c r="G101" s="30" t="str">
        <f>IF(E101='データ（編集しないで）'!$A$2,VLOOKUP(F101,'データ（編集しないで）'!$C$2:$D$6,2,FALSE),IF(E101='データ（編集しないで）'!$A$3,VLOOKUP(F101,'データ（編集しないで）'!$E$2:$F$6,2,FALSE),""))</f>
        <v/>
      </c>
      <c r="H101" s="25"/>
      <c r="I101" s="30" t="str">
        <f>IF(G101='データ（編集しないで）'!$D$2,VLOOKUP(H101,'データ（編集しないで）'!$H$2:$I$21,2,FALSE),IF(G101='データ（編集しないで）'!$D$3,VLOOKUP(H101,'データ（編集しないで）'!$J$2:$K$21,2,FALSE),IF(G101='データ（編集しないで）'!$D$4,VLOOKUP(H101,'データ（編集しないで）'!$L$2:$M$21,2,FALSE),IF(G101='データ（編集しないで）'!$D$5,VLOOKUP(H101,'データ（編集しないで）'!$N$2:$O$21,2,FALSE),IF(G101='データ（編集しないで）'!$D$6,VLOOKUP(H101,'データ（編集しないで）'!$P$2:$Q$21,2,FALSE),IF(G101='データ（編集しないで）'!$F$2,VLOOKUP(H101,'データ（編集しないで）'!$R$2:$S$21,2,FALSE),IF(G101='データ（編集しないで）'!$F$3,VLOOKUP(H101,'データ（編集しないで）'!$T$2:$U$21,2,FALSE),IF(G101='データ（編集しないで）'!$F$4,VLOOKUP(H101,'データ（編集しないで）'!$V$2:$W$21,2,FALSE),IF(G101='データ（編集しないで）'!$F$5,VLOOKUP(H101,'データ（編集しないで）'!$X$2:$Y$21,2,FALSE),IF(G101='データ（編集しないで）'!$F$6,VLOOKUP(H101,'データ（編集しないで）'!$Z$2:$AA$21,2,FALSE),""))))))))))</f>
        <v/>
      </c>
      <c r="J101" s="32"/>
      <c r="K101" s="34"/>
      <c r="L101" s="34"/>
      <c r="M101" s="36" t="str">
        <f t="shared" si="1"/>
        <v/>
      </c>
      <c r="Q101" s="37" t="str">
        <f>IF(E101='データ（編集しないで）'!$A$2,VLOOKUP(E101,'データ（編集しないで）'!$AB$2:$AC$3,2,FALSE),IF(E101='データ（編集しないで）'!$A$3,VLOOKUP(E101,'データ（編集しないで）'!$AB$2:$AC$3,2,FALSE),""))</f>
        <v/>
      </c>
    </row>
    <row r="102" spans="1:17" ht="21" customHeight="1">
      <c r="A102" s="23">
        <v>100</v>
      </c>
      <c r="B102" s="25"/>
      <c r="C102" s="25"/>
      <c r="D102" s="25"/>
      <c r="E102" s="25"/>
      <c r="F102" s="25"/>
      <c r="G102" s="30" t="str">
        <f>IF(E102='データ（編集しないで）'!$A$2,VLOOKUP(F102,'データ（編集しないで）'!$C$2:$D$6,2,FALSE),IF(E102='データ（編集しないで）'!$A$3,VLOOKUP(F102,'データ（編集しないで）'!$E$2:$F$6,2,FALSE),""))</f>
        <v/>
      </c>
      <c r="H102" s="25"/>
      <c r="I102" s="30" t="str">
        <f>IF(G102='データ（編集しないで）'!$D$2,VLOOKUP(H102,'データ（編集しないで）'!$H$2:$I$21,2,FALSE),IF(G102='データ（編集しないで）'!$D$3,VLOOKUP(H102,'データ（編集しないで）'!$J$2:$K$21,2,FALSE),IF(G102='データ（編集しないで）'!$D$4,VLOOKUP(H102,'データ（編集しないで）'!$L$2:$M$21,2,FALSE),IF(G102='データ（編集しないで）'!$D$5,VLOOKUP(H102,'データ（編集しないで）'!$N$2:$O$21,2,FALSE),IF(G102='データ（編集しないで）'!$D$6,VLOOKUP(H102,'データ（編集しないで）'!$P$2:$Q$21,2,FALSE),IF(G102='データ（編集しないで）'!$F$2,VLOOKUP(H102,'データ（編集しないで）'!$R$2:$S$21,2,FALSE),IF(G102='データ（編集しないで）'!$F$3,VLOOKUP(H102,'データ（編集しないで）'!$T$2:$U$21,2,FALSE),IF(G102='データ（編集しないで）'!$F$4,VLOOKUP(H102,'データ（編集しないで）'!$V$2:$W$21,2,FALSE),IF(G102='データ（編集しないで）'!$F$5,VLOOKUP(H102,'データ（編集しないで）'!$X$2:$Y$21,2,FALSE),IF(G102='データ（編集しないで）'!$F$6,VLOOKUP(H102,'データ（編集しないで）'!$Z$2:$AA$21,2,FALSE),""))))))))))</f>
        <v/>
      </c>
      <c r="J102" s="32"/>
      <c r="K102" s="34"/>
      <c r="L102" s="34"/>
      <c r="M102" s="36" t="str">
        <f t="shared" si="1"/>
        <v/>
      </c>
      <c r="Q102" s="37" t="str">
        <f>IF(E102='データ（編集しないで）'!$A$2,VLOOKUP(E102,'データ（編集しないで）'!$AB$2:$AC$3,2,FALSE),IF(E102='データ（編集しないで）'!$A$3,VLOOKUP(E102,'データ（編集しないで）'!$AB$2:$AC$3,2,FALSE),""))</f>
        <v/>
      </c>
    </row>
    <row r="103" spans="1:17" ht="21" customHeight="1">
      <c r="A103" s="23">
        <v>101</v>
      </c>
      <c r="B103" s="25"/>
      <c r="C103" s="25"/>
      <c r="D103" s="25"/>
      <c r="E103" s="25"/>
      <c r="F103" s="25"/>
      <c r="G103" s="30" t="str">
        <f>IF(E103='データ（編集しないで）'!$A$2,VLOOKUP(F103,'データ（編集しないで）'!$C$2:$D$6,2,FALSE),IF(E103='データ（編集しないで）'!$A$3,VLOOKUP(F103,'データ（編集しないで）'!$E$2:$F$6,2,FALSE),""))</f>
        <v/>
      </c>
      <c r="H103" s="25"/>
      <c r="I103" s="30" t="str">
        <f>IF(G103='データ（編集しないで）'!$D$2,VLOOKUP(H103,'データ（編集しないで）'!$H$2:$I$21,2,FALSE),IF(G103='データ（編集しないで）'!$D$3,VLOOKUP(H103,'データ（編集しないで）'!$J$2:$K$21,2,FALSE),IF(G103='データ（編集しないで）'!$D$4,VLOOKUP(H103,'データ（編集しないで）'!$L$2:$M$21,2,FALSE),IF(G103='データ（編集しないで）'!$D$5,VLOOKUP(H103,'データ（編集しないで）'!$N$2:$O$21,2,FALSE),IF(G103='データ（編集しないで）'!$D$6,VLOOKUP(H103,'データ（編集しないで）'!$P$2:$Q$21,2,FALSE),IF(G103='データ（編集しないで）'!$F$2,VLOOKUP(H103,'データ（編集しないで）'!$R$2:$S$21,2,FALSE),IF(G103='データ（編集しないで）'!$F$3,VLOOKUP(H103,'データ（編集しないで）'!$T$2:$U$21,2,FALSE),IF(G103='データ（編集しないで）'!$F$4,VLOOKUP(H103,'データ（編集しないで）'!$V$2:$W$21,2,FALSE),IF(G103='データ（編集しないで）'!$F$5,VLOOKUP(H103,'データ（編集しないで）'!$X$2:$Y$21,2,FALSE),IF(G103='データ（編集しないで）'!$F$6,VLOOKUP(H103,'データ（編集しないで）'!$Z$2:$AA$21,2,FALSE),""))))))))))</f>
        <v/>
      </c>
      <c r="J103" s="32"/>
      <c r="K103" s="34"/>
      <c r="L103" s="34"/>
      <c r="M103" s="36" t="str">
        <f t="shared" si="1"/>
        <v/>
      </c>
      <c r="Q103" s="37" t="str">
        <f>IF(E103='データ（編集しないで）'!$A$2,VLOOKUP(E103,'データ（編集しないで）'!$AB$2:$AC$3,2,FALSE),IF(E103='データ（編集しないで）'!$A$3,VLOOKUP(E103,'データ（編集しないで）'!$AB$2:$AC$3,2,FALSE),""))</f>
        <v/>
      </c>
    </row>
    <row r="104" spans="1:17" ht="21" customHeight="1">
      <c r="A104" s="23">
        <v>102</v>
      </c>
      <c r="B104" s="25"/>
      <c r="C104" s="25"/>
      <c r="D104" s="25"/>
      <c r="E104" s="25"/>
      <c r="F104" s="25"/>
      <c r="G104" s="30" t="str">
        <f>IF(E104='データ（編集しないで）'!$A$2,VLOOKUP(F104,'データ（編集しないで）'!$C$2:$D$6,2,FALSE),IF(E104='データ（編集しないで）'!$A$3,VLOOKUP(F104,'データ（編集しないで）'!$E$2:$F$6,2,FALSE),""))</f>
        <v/>
      </c>
      <c r="H104" s="25"/>
      <c r="I104" s="30" t="str">
        <f>IF(G104='データ（編集しないで）'!$D$2,VLOOKUP(H104,'データ（編集しないで）'!$H$2:$I$21,2,FALSE),IF(G104='データ（編集しないで）'!$D$3,VLOOKUP(H104,'データ（編集しないで）'!$J$2:$K$21,2,FALSE),IF(G104='データ（編集しないで）'!$D$4,VLOOKUP(H104,'データ（編集しないで）'!$L$2:$M$21,2,FALSE),IF(G104='データ（編集しないで）'!$D$5,VLOOKUP(H104,'データ（編集しないで）'!$N$2:$O$21,2,FALSE),IF(G104='データ（編集しないで）'!$D$6,VLOOKUP(H104,'データ（編集しないで）'!$P$2:$Q$21,2,FALSE),IF(G104='データ（編集しないで）'!$F$2,VLOOKUP(H104,'データ（編集しないで）'!$R$2:$S$21,2,FALSE),IF(G104='データ（編集しないで）'!$F$3,VLOOKUP(H104,'データ（編集しないで）'!$T$2:$U$21,2,FALSE),IF(G104='データ（編集しないで）'!$F$4,VLOOKUP(H104,'データ（編集しないで）'!$V$2:$W$21,2,FALSE),IF(G104='データ（編集しないで）'!$F$5,VLOOKUP(H104,'データ（編集しないで）'!$X$2:$Y$21,2,FALSE),IF(G104='データ（編集しないで）'!$F$6,VLOOKUP(H104,'データ（編集しないで）'!$Z$2:$AA$21,2,FALSE),""))))))))))</f>
        <v/>
      </c>
      <c r="J104" s="32"/>
      <c r="K104" s="34"/>
      <c r="L104" s="34"/>
      <c r="M104" s="36" t="str">
        <f t="shared" si="1"/>
        <v/>
      </c>
      <c r="Q104" s="37" t="str">
        <f>IF(E104='データ（編集しないで）'!$A$2,VLOOKUP(E104,'データ（編集しないで）'!$AB$2:$AC$3,2,FALSE),IF(E104='データ（編集しないで）'!$A$3,VLOOKUP(E104,'データ（編集しないで）'!$AB$2:$AC$3,2,FALSE),""))</f>
        <v/>
      </c>
    </row>
    <row r="105" spans="1:17" ht="21" customHeight="1">
      <c r="A105" s="23">
        <v>103</v>
      </c>
      <c r="B105" s="25"/>
      <c r="C105" s="25"/>
      <c r="D105" s="25"/>
      <c r="E105" s="25"/>
      <c r="F105" s="25"/>
      <c r="G105" s="30" t="str">
        <f>IF(E105='データ（編集しないで）'!$A$2,VLOOKUP(F105,'データ（編集しないで）'!$C$2:$D$6,2,FALSE),IF(E105='データ（編集しないで）'!$A$3,VLOOKUP(F105,'データ（編集しないで）'!$E$2:$F$6,2,FALSE),""))</f>
        <v/>
      </c>
      <c r="H105" s="25"/>
      <c r="I105" s="30" t="str">
        <f>IF(G105='データ（編集しないで）'!$D$2,VLOOKUP(H105,'データ（編集しないで）'!$H$2:$I$21,2,FALSE),IF(G105='データ（編集しないで）'!$D$3,VLOOKUP(H105,'データ（編集しないで）'!$J$2:$K$21,2,FALSE),IF(G105='データ（編集しないで）'!$D$4,VLOOKUP(H105,'データ（編集しないで）'!$L$2:$M$21,2,FALSE),IF(G105='データ（編集しないで）'!$D$5,VLOOKUP(H105,'データ（編集しないで）'!$N$2:$O$21,2,FALSE),IF(G105='データ（編集しないで）'!$D$6,VLOOKUP(H105,'データ（編集しないで）'!$P$2:$Q$21,2,FALSE),IF(G105='データ（編集しないで）'!$F$2,VLOOKUP(H105,'データ（編集しないで）'!$R$2:$S$21,2,FALSE),IF(G105='データ（編集しないで）'!$F$3,VLOOKUP(H105,'データ（編集しないで）'!$T$2:$U$21,2,FALSE),IF(G105='データ（編集しないで）'!$F$4,VLOOKUP(H105,'データ（編集しないで）'!$V$2:$W$21,2,FALSE),IF(G105='データ（編集しないで）'!$F$5,VLOOKUP(H105,'データ（編集しないで）'!$X$2:$Y$21,2,FALSE),IF(G105='データ（編集しないで）'!$F$6,VLOOKUP(H105,'データ（編集しないで）'!$Z$2:$AA$21,2,FALSE),""))))))))))</f>
        <v/>
      </c>
      <c r="J105" s="32"/>
      <c r="K105" s="34"/>
      <c r="L105" s="34"/>
      <c r="M105" s="36" t="str">
        <f t="shared" si="1"/>
        <v/>
      </c>
      <c r="Q105" s="37" t="str">
        <f>IF(E105='データ（編集しないで）'!$A$2,VLOOKUP(E105,'データ（編集しないで）'!$AB$2:$AC$3,2,FALSE),IF(E105='データ（編集しないで）'!$A$3,VLOOKUP(E105,'データ（編集しないで）'!$AB$2:$AC$3,2,FALSE),""))</f>
        <v/>
      </c>
    </row>
    <row r="106" spans="1:17" ht="21" customHeight="1">
      <c r="A106" s="23">
        <v>104</v>
      </c>
      <c r="B106" s="25"/>
      <c r="C106" s="25"/>
      <c r="D106" s="25"/>
      <c r="E106" s="25"/>
      <c r="F106" s="25"/>
      <c r="G106" s="30" t="str">
        <f>IF(E106='データ（編集しないで）'!$A$2,VLOOKUP(F106,'データ（編集しないで）'!$C$2:$D$6,2,FALSE),IF(E106='データ（編集しないで）'!$A$3,VLOOKUP(F106,'データ（編集しないで）'!$E$2:$F$6,2,FALSE),""))</f>
        <v/>
      </c>
      <c r="H106" s="25"/>
      <c r="I106" s="30" t="str">
        <f>IF(G106='データ（編集しないで）'!$D$2,VLOOKUP(H106,'データ（編集しないで）'!$H$2:$I$21,2,FALSE),IF(G106='データ（編集しないで）'!$D$3,VLOOKUP(H106,'データ（編集しないで）'!$J$2:$K$21,2,FALSE),IF(G106='データ（編集しないで）'!$D$4,VLOOKUP(H106,'データ（編集しないで）'!$L$2:$M$21,2,FALSE),IF(G106='データ（編集しないで）'!$D$5,VLOOKUP(H106,'データ（編集しないで）'!$N$2:$O$21,2,FALSE),IF(G106='データ（編集しないで）'!$D$6,VLOOKUP(H106,'データ（編集しないで）'!$P$2:$Q$21,2,FALSE),IF(G106='データ（編集しないで）'!$F$2,VLOOKUP(H106,'データ（編集しないで）'!$R$2:$S$21,2,FALSE),IF(G106='データ（編集しないで）'!$F$3,VLOOKUP(H106,'データ（編集しないで）'!$T$2:$U$21,2,FALSE),IF(G106='データ（編集しないで）'!$F$4,VLOOKUP(H106,'データ（編集しないで）'!$V$2:$W$21,2,FALSE),IF(G106='データ（編集しないで）'!$F$5,VLOOKUP(H106,'データ（編集しないで）'!$X$2:$Y$21,2,FALSE),IF(G106='データ（編集しないで）'!$F$6,VLOOKUP(H106,'データ（編集しないで）'!$Z$2:$AA$21,2,FALSE),""))))))))))</f>
        <v/>
      </c>
      <c r="J106" s="32"/>
      <c r="K106" s="34"/>
      <c r="L106" s="34"/>
      <c r="M106" s="36" t="str">
        <f t="shared" si="1"/>
        <v/>
      </c>
      <c r="Q106" s="37" t="str">
        <f>IF(E106='データ（編集しないで）'!$A$2,VLOOKUP(E106,'データ（編集しないで）'!$AB$2:$AC$3,2,FALSE),IF(E106='データ（編集しないで）'!$A$3,VLOOKUP(E106,'データ（編集しないで）'!$AB$2:$AC$3,2,FALSE),""))</f>
        <v/>
      </c>
    </row>
    <row r="107" spans="1:17" ht="21" customHeight="1">
      <c r="A107" s="23">
        <v>105</v>
      </c>
      <c r="B107" s="25"/>
      <c r="C107" s="25"/>
      <c r="D107" s="25"/>
      <c r="E107" s="25"/>
      <c r="F107" s="25"/>
      <c r="G107" s="30" t="str">
        <f>IF(E107='データ（編集しないで）'!$A$2,VLOOKUP(F107,'データ（編集しないで）'!$C$2:$D$6,2,FALSE),IF(E107='データ（編集しないで）'!$A$3,VLOOKUP(F107,'データ（編集しないで）'!$E$2:$F$6,2,FALSE),""))</f>
        <v/>
      </c>
      <c r="H107" s="25"/>
      <c r="I107" s="30" t="str">
        <f>IF(G107='データ（編集しないで）'!$D$2,VLOOKUP(H107,'データ（編集しないで）'!$H$2:$I$21,2,FALSE),IF(G107='データ（編集しないで）'!$D$3,VLOOKUP(H107,'データ（編集しないで）'!$J$2:$K$21,2,FALSE),IF(G107='データ（編集しないで）'!$D$4,VLOOKUP(H107,'データ（編集しないで）'!$L$2:$M$21,2,FALSE),IF(G107='データ（編集しないで）'!$D$5,VLOOKUP(H107,'データ（編集しないで）'!$N$2:$O$21,2,FALSE),IF(G107='データ（編集しないで）'!$D$6,VLOOKUP(H107,'データ（編集しないで）'!$P$2:$Q$21,2,FALSE),IF(G107='データ（編集しないで）'!$F$2,VLOOKUP(H107,'データ（編集しないで）'!$R$2:$S$21,2,FALSE),IF(G107='データ（編集しないで）'!$F$3,VLOOKUP(H107,'データ（編集しないで）'!$T$2:$U$21,2,FALSE),IF(G107='データ（編集しないで）'!$F$4,VLOOKUP(H107,'データ（編集しないで）'!$V$2:$W$21,2,FALSE),IF(G107='データ（編集しないで）'!$F$5,VLOOKUP(H107,'データ（編集しないで）'!$X$2:$Y$21,2,FALSE),IF(G107='データ（編集しないで）'!$F$6,VLOOKUP(H107,'データ（編集しないで）'!$Z$2:$AA$21,2,FALSE),""))))))))))</f>
        <v/>
      </c>
      <c r="J107" s="32"/>
      <c r="K107" s="34"/>
      <c r="L107" s="34"/>
      <c r="M107" s="36" t="str">
        <f t="shared" si="1"/>
        <v/>
      </c>
      <c r="Q107" s="37" t="str">
        <f>IF(E107='データ（編集しないで）'!$A$2,VLOOKUP(E107,'データ（編集しないで）'!$AB$2:$AC$3,2,FALSE),IF(E107='データ（編集しないで）'!$A$3,VLOOKUP(E107,'データ（編集しないで）'!$AB$2:$AC$3,2,FALSE),""))</f>
        <v/>
      </c>
    </row>
    <row r="108" spans="1:17" ht="21" customHeight="1">
      <c r="A108" s="23">
        <v>106</v>
      </c>
      <c r="B108" s="25"/>
      <c r="C108" s="25"/>
      <c r="D108" s="25"/>
      <c r="E108" s="25"/>
      <c r="F108" s="25"/>
      <c r="G108" s="30" t="str">
        <f>IF(E108='データ（編集しないで）'!$A$2,VLOOKUP(F108,'データ（編集しないで）'!$C$2:$D$6,2,FALSE),IF(E108='データ（編集しないで）'!$A$3,VLOOKUP(F108,'データ（編集しないで）'!$E$2:$F$6,2,FALSE),""))</f>
        <v/>
      </c>
      <c r="H108" s="25"/>
      <c r="I108" s="30" t="str">
        <f>IF(G108='データ（編集しないで）'!$D$2,VLOOKUP(H108,'データ（編集しないで）'!$H$2:$I$21,2,FALSE),IF(G108='データ（編集しないで）'!$D$3,VLOOKUP(H108,'データ（編集しないで）'!$J$2:$K$21,2,FALSE),IF(G108='データ（編集しないで）'!$D$4,VLOOKUP(H108,'データ（編集しないで）'!$L$2:$M$21,2,FALSE),IF(G108='データ（編集しないで）'!$D$5,VLOOKUP(H108,'データ（編集しないで）'!$N$2:$O$21,2,FALSE),IF(G108='データ（編集しないで）'!$D$6,VLOOKUP(H108,'データ（編集しないで）'!$P$2:$Q$21,2,FALSE),IF(G108='データ（編集しないで）'!$F$2,VLOOKUP(H108,'データ（編集しないで）'!$R$2:$S$21,2,FALSE),IF(G108='データ（編集しないで）'!$F$3,VLOOKUP(H108,'データ（編集しないで）'!$T$2:$U$21,2,FALSE),IF(G108='データ（編集しないで）'!$F$4,VLOOKUP(H108,'データ（編集しないで）'!$V$2:$W$21,2,FALSE),IF(G108='データ（編集しないで）'!$F$5,VLOOKUP(H108,'データ（編集しないで）'!$X$2:$Y$21,2,FALSE),IF(G108='データ（編集しないで）'!$F$6,VLOOKUP(H108,'データ（編集しないで）'!$Z$2:$AA$21,2,FALSE),""))))))))))</f>
        <v/>
      </c>
      <c r="J108" s="32"/>
      <c r="K108" s="34"/>
      <c r="L108" s="34"/>
      <c r="M108" s="36" t="str">
        <f t="shared" si="1"/>
        <v/>
      </c>
      <c r="Q108" s="37" t="str">
        <f>IF(E108='データ（編集しないで）'!$A$2,VLOOKUP(E108,'データ（編集しないで）'!$AB$2:$AC$3,2,FALSE),IF(E108='データ（編集しないで）'!$A$3,VLOOKUP(E108,'データ（編集しないで）'!$AB$2:$AC$3,2,FALSE),""))</f>
        <v/>
      </c>
    </row>
    <row r="109" spans="1:17" ht="21" customHeight="1">
      <c r="A109" s="23">
        <v>107</v>
      </c>
      <c r="B109" s="25"/>
      <c r="C109" s="25"/>
      <c r="D109" s="25"/>
      <c r="E109" s="25"/>
      <c r="F109" s="25"/>
      <c r="G109" s="30" t="str">
        <f>IF(E109='データ（編集しないで）'!$A$2,VLOOKUP(F109,'データ（編集しないで）'!$C$2:$D$6,2,FALSE),IF(E109='データ（編集しないで）'!$A$3,VLOOKUP(F109,'データ（編集しないで）'!$E$2:$F$6,2,FALSE),""))</f>
        <v/>
      </c>
      <c r="H109" s="25"/>
      <c r="I109" s="30" t="str">
        <f>IF(G109='データ（編集しないで）'!$D$2,VLOOKUP(H109,'データ（編集しないで）'!$H$2:$I$21,2,FALSE),IF(G109='データ（編集しないで）'!$D$3,VLOOKUP(H109,'データ（編集しないで）'!$J$2:$K$21,2,FALSE),IF(G109='データ（編集しないで）'!$D$4,VLOOKUP(H109,'データ（編集しないで）'!$L$2:$M$21,2,FALSE),IF(G109='データ（編集しないで）'!$D$5,VLOOKUP(H109,'データ（編集しないで）'!$N$2:$O$21,2,FALSE),IF(G109='データ（編集しないで）'!$D$6,VLOOKUP(H109,'データ（編集しないで）'!$P$2:$Q$21,2,FALSE),IF(G109='データ（編集しないで）'!$F$2,VLOOKUP(H109,'データ（編集しないで）'!$R$2:$S$21,2,FALSE),IF(G109='データ（編集しないで）'!$F$3,VLOOKUP(H109,'データ（編集しないで）'!$T$2:$U$21,2,FALSE),IF(G109='データ（編集しないで）'!$F$4,VLOOKUP(H109,'データ（編集しないで）'!$V$2:$W$21,2,FALSE),IF(G109='データ（編集しないで）'!$F$5,VLOOKUP(H109,'データ（編集しないで）'!$X$2:$Y$21,2,FALSE),IF(G109='データ（編集しないで）'!$F$6,VLOOKUP(H109,'データ（編集しないで）'!$Z$2:$AA$21,2,FALSE),""))))))))))</f>
        <v/>
      </c>
      <c r="J109" s="32"/>
      <c r="K109" s="34"/>
      <c r="L109" s="34"/>
      <c r="M109" s="36" t="str">
        <f t="shared" si="1"/>
        <v/>
      </c>
      <c r="Q109" s="37" t="str">
        <f>IF(E109='データ（編集しないで）'!$A$2,VLOOKUP(E109,'データ（編集しないで）'!$AB$2:$AC$3,2,FALSE),IF(E109='データ（編集しないで）'!$A$3,VLOOKUP(E109,'データ（編集しないで）'!$AB$2:$AC$3,2,FALSE),""))</f>
        <v/>
      </c>
    </row>
    <row r="110" spans="1:17" ht="21" customHeight="1">
      <c r="A110" s="23">
        <v>108</v>
      </c>
      <c r="B110" s="25"/>
      <c r="C110" s="25"/>
      <c r="D110" s="25"/>
      <c r="E110" s="25"/>
      <c r="F110" s="25"/>
      <c r="G110" s="30" t="str">
        <f>IF(E110='データ（編集しないで）'!$A$2,VLOOKUP(F110,'データ（編集しないで）'!$C$2:$D$6,2,FALSE),IF(E110='データ（編集しないで）'!$A$3,VLOOKUP(F110,'データ（編集しないで）'!$E$2:$F$6,2,FALSE),""))</f>
        <v/>
      </c>
      <c r="H110" s="25"/>
      <c r="I110" s="30" t="str">
        <f>IF(G110='データ（編集しないで）'!$D$2,VLOOKUP(H110,'データ（編集しないで）'!$H$2:$I$21,2,FALSE),IF(G110='データ（編集しないで）'!$D$3,VLOOKUP(H110,'データ（編集しないで）'!$J$2:$K$21,2,FALSE),IF(G110='データ（編集しないで）'!$D$4,VLOOKUP(H110,'データ（編集しないで）'!$L$2:$M$21,2,FALSE),IF(G110='データ（編集しないで）'!$D$5,VLOOKUP(H110,'データ（編集しないで）'!$N$2:$O$21,2,FALSE),IF(G110='データ（編集しないで）'!$D$6,VLOOKUP(H110,'データ（編集しないで）'!$P$2:$Q$21,2,FALSE),IF(G110='データ（編集しないで）'!$F$2,VLOOKUP(H110,'データ（編集しないで）'!$R$2:$S$21,2,FALSE),IF(G110='データ（編集しないで）'!$F$3,VLOOKUP(H110,'データ（編集しないで）'!$T$2:$U$21,2,FALSE),IF(G110='データ（編集しないで）'!$F$4,VLOOKUP(H110,'データ（編集しないで）'!$V$2:$W$21,2,FALSE),IF(G110='データ（編集しないで）'!$F$5,VLOOKUP(H110,'データ（編集しないで）'!$X$2:$Y$21,2,FALSE),IF(G110='データ（編集しないで）'!$F$6,VLOOKUP(H110,'データ（編集しないで）'!$Z$2:$AA$21,2,FALSE),""))))))))))</f>
        <v/>
      </c>
      <c r="J110" s="32"/>
      <c r="K110" s="34"/>
      <c r="L110" s="34"/>
      <c r="M110" s="36" t="str">
        <f t="shared" si="1"/>
        <v/>
      </c>
      <c r="Q110" s="37" t="str">
        <f>IF(E110='データ（編集しないで）'!$A$2,VLOOKUP(E110,'データ（編集しないで）'!$AB$2:$AC$3,2,FALSE),IF(E110='データ（編集しないで）'!$A$3,VLOOKUP(E110,'データ（編集しないで）'!$AB$2:$AC$3,2,FALSE),""))</f>
        <v/>
      </c>
    </row>
    <row r="111" spans="1:17" ht="21" customHeight="1">
      <c r="A111" s="23">
        <v>109</v>
      </c>
      <c r="B111" s="25"/>
      <c r="C111" s="25"/>
      <c r="D111" s="25"/>
      <c r="E111" s="25"/>
      <c r="F111" s="25"/>
      <c r="G111" s="30" t="str">
        <f>IF(E111='データ（編集しないで）'!$A$2,VLOOKUP(F111,'データ（編集しないで）'!$C$2:$D$6,2,FALSE),IF(E111='データ（編集しないで）'!$A$3,VLOOKUP(F111,'データ（編集しないで）'!$E$2:$F$6,2,FALSE),""))</f>
        <v/>
      </c>
      <c r="H111" s="25"/>
      <c r="I111" s="30" t="str">
        <f>IF(G111='データ（編集しないで）'!$D$2,VLOOKUP(H111,'データ（編集しないで）'!$H$2:$I$21,2,FALSE),IF(G111='データ（編集しないで）'!$D$3,VLOOKUP(H111,'データ（編集しないで）'!$J$2:$K$21,2,FALSE),IF(G111='データ（編集しないで）'!$D$4,VLOOKUP(H111,'データ（編集しないで）'!$L$2:$M$21,2,FALSE),IF(G111='データ（編集しないで）'!$D$5,VLOOKUP(H111,'データ（編集しないで）'!$N$2:$O$21,2,FALSE),IF(G111='データ（編集しないで）'!$D$6,VLOOKUP(H111,'データ（編集しないで）'!$P$2:$Q$21,2,FALSE),IF(G111='データ（編集しないで）'!$F$2,VLOOKUP(H111,'データ（編集しないで）'!$R$2:$S$21,2,FALSE),IF(G111='データ（編集しないで）'!$F$3,VLOOKUP(H111,'データ（編集しないで）'!$T$2:$U$21,2,FALSE),IF(G111='データ（編集しないで）'!$F$4,VLOOKUP(H111,'データ（編集しないで）'!$V$2:$W$21,2,FALSE),IF(G111='データ（編集しないで）'!$F$5,VLOOKUP(H111,'データ（編集しないで）'!$X$2:$Y$21,2,FALSE),IF(G111='データ（編集しないで）'!$F$6,VLOOKUP(H111,'データ（編集しないで）'!$Z$2:$AA$21,2,FALSE),""))))))))))</f>
        <v/>
      </c>
      <c r="J111" s="32"/>
      <c r="K111" s="34"/>
      <c r="L111" s="34"/>
      <c r="M111" s="36" t="str">
        <f t="shared" si="1"/>
        <v/>
      </c>
      <c r="Q111" s="37" t="str">
        <f>IF(E111='データ（編集しないで）'!$A$2,VLOOKUP(E111,'データ（編集しないで）'!$AB$2:$AC$3,2,FALSE),IF(E111='データ（編集しないで）'!$A$3,VLOOKUP(E111,'データ（編集しないで）'!$AB$2:$AC$3,2,FALSE),""))</f>
        <v/>
      </c>
    </row>
    <row r="112" spans="1:17" ht="21" customHeight="1">
      <c r="A112" s="23">
        <v>110</v>
      </c>
      <c r="B112" s="25"/>
      <c r="C112" s="25"/>
      <c r="D112" s="25"/>
      <c r="E112" s="25"/>
      <c r="F112" s="25"/>
      <c r="G112" s="30" t="str">
        <f>IF(E112='データ（編集しないで）'!$A$2,VLOOKUP(F112,'データ（編集しないで）'!$C$2:$D$6,2,FALSE),IF(E112='データ（編集しないで）'!$A$3,VLOOKUP(F112,'データ（編集しないで）'!$E$2:$F$6,2,FALSE),""))</f>
        <v/>
      </c>
      <c r="H112" s="25"/>
      <c r="I112" s="30" t="str">
        <f>IF(G112='データ（編集しないで）'!$D$2,VLOOKUP(H112,'データ（編集しないで）'!$H$2:$I$21,2,FALSE),IF(G112='データ（編集しないで）'!$D$3,VLOOKUP(H112,'データ（編集しないで）'!$J$2:$K$21,2,FALSE),IF(G112='データ（編集しないで）'!$D$4,VLOOKUP(H112,'データ（編集しないで）'!$L$2:$M$21,2,FALSE),IF(G112='データ（編集しないで）'!$D$5,VLOOKUP(H112,'データ（編集しないで）'!$N$2:$O$21,2,FALSE),IF(G112='データ（編集しないで）'!$D$6,VLOOKUP(H112,'データ（編集しないで）'!$P$2:$Q$21,2,FALSE),IF(G112='データ（編集しないで）'!$F$2,VLOOKUP(H112,'データ（編集しないで）'!$R$2:$S$21,2,FALSE),IF(G112='データ（編集しないで）'!$F$3,VLOOKUP(H112,'データ（編集しないで）'!$T$2:$U$21,2,FALSE),IF(G112='データ（編集しないで）'!$F$4,VLOOKUP(H112,'データ（編集しないで）'!$V$2:$W$21,2,FALSE),IF(G112='データ（編集しないで）'!$F$5,VLOOKUP(H112,'データ（編集しないで）'!$X$2:$Y$21,2,FALSE),IF(G112='データ（編集しないで）'!$F$6,VLOOKUP(H112,'データ（編集しないで）'!$Z$2:$AA$21,2,FALSE),""))))))))))</f>
        <v/>
      </c>
      <c r="J112" s="32"/>
      <c r="K112" s="34"/>
      <c r="L112" s="34"/>
      <c r="M112" s="36" t="str">
        <f t="shared" si="1"/>
        <v/>
      </c>
      <c r="Q112" s="37" t="str">
        <f>IF(E112='データ（編集しないで）'!$A$2,VLOOKUP(E112,'データ（編集しないで）'!$AB$2:$AC$3,2,FALSE),IF(E112='データ（編集しないで）'!$A$3,VLOOKUP(E112,'データ（編集しないで）'!$AB$2:$AC$3,2,FALSE),""))</f>
        <v/>
      </c>
    </row>
    <row r="113" spans="1:17" ht="21" customHeight="1">
      <c r="A113" s="23">
        <v>111</v>
      </c>
      <c r="B113" s="25"/>
      <c r="C113" s="25"/>
      <c r="D113" s="25"/>
      <c r="E113" s="25"/>
      <c r="F113" s="25"/>
      <c r="G113" s="30" t="str">
        <f>IF(E113='データ（編集しないで）'!$A$2,VLOOKUP(F113,'データ（編集しないで）'!$C$2:$D$6,2,FALSE),IF(E113='データ（編集しないで）'!$A$3,VLOOKUP(F113,'データ（編集しないで）'!$E$2:$F$6,2,FALSE),""))</f>
        <v/>
      </c>
      <c r="H113" s="25"/>
      <c r="I113" s="30" t="str">
        <f>IF(G113='データ（編集しないで）'!$D$2,VLOOKUP(H113,'データ（編集しないで）'!$H$2:$I$21,2,FALSE),IF(G113='データ（編集しないで）'!$D$3,VLOOKUP(H113,'データ（編集しないで）'!$J$2:$K$21,2,FALSE),IF(G113='データ（編集しないで）'!$D$4,VLOOKUP(H113,'データ（編集しないで）'!$L$2:$M$21,2,FALSE),IF(G113='データ（編集しないで）'!$D$5,VLOOKUP(H113,'データ（編集しないで）'!$N$2:$O$21,2,FALSE),IF(G113='データ（編集しないで）'!$D$6,VLOOKUP(H113,'データ（編集しないで）'!$P$2:$Q$21,2,FALSE),IF(G113='データ（編集しないで）'!$F$2,VLOOKUP(H113,'データ（編集しないで）'!$R$2:$S$21,2,FALSE),IF(G113='データ（編集しないで）'!$F$3,VLOOKUP(H113,'データ（編集しないで）'!$T$2:$U$21,2,FALSE),IF(G113='データ（編集しないで）'!$F$4,VLOOKUP(H113,'データ（編集しないで）'!$V$2:$W$21,2,FALSE),IF(G113='データ（編集しないで）'!$F$5,VLOOKUP(H113,'データ（編集しないで）'!$X$2:$Y$21,2,FALSE),IF(G113='データ（編集しないで）'!$F$6,VLOOKUP(H113,'データ（編集しないで）'!$Z$2:$AA$21,2,FALSE),""))))))))))</f>
        <v/>
      </c>
      <c r="J113" s="32"/>
      <c r="K113" s="34"/>
      <c r="L113" s="34"/>
      <c r="M113" s="36" t="str">
        <f t="shared" si="1"/>
        <v/>
      </c>
      <c r="Q113" s="37" t="str">
        <f>IF(E113='データ（編集しないで）'!$A$2,VLOOKUP(E113,'データ（編集しないで）'!$AB$2:$AC$3,2,FALSE),IF(E113='データ（編集しないで）'!$A$3,VLOOKUP(E113,'データ（編集しないで）'!$AB$2:$AC$3,2,FALSE),""))</f>
        <v/>
      </c>
    </row>
    <row r="114" spans="1:17" ht="21" customHeight="1">
      <c r="A114" s="23">
        <v>112</v>
      </c>
      <c r="B114" s="25"/>
      <c r="C114" s="25"/>
      <c r="D114" s="25"/>
      <c r="E114" s="25"/>
      <c r="F114" s="25"/>
      <c r="G114" s="30" t="str">
        <f>IF(E114='データ（編集しないで）'!$A$2,VLOOKUP(F114,'データ（編集しないで）'!$C$2:$D$6,2,FALSE),IF(E114='データ（編集しないで）'!$A$3,VLOOKUP(F114,'データ（編集しないで）'!$E$2:$F$6,2,FALSE),""))</f>
        <v/>
      </c>
      <c r="H114" s="25"/>
      <c r="I114" s="30" t="str">
        <f>IF(G114='データ（編集しないで）'!$D$2,VLOOKUP(H114,'データ（編集しないで）'!$H$2:$I$21,2,FALSE),IF(G114='データ（編集しないで）'!$D$3,VLOOKUP(H114,'データ（編集しないで）'!$J$2:$K$21,2,FALSE),IF(G114='データ（編集しないで）'!$D$4,VLOOKUP(H114,'データ（編集しないで）'!$L$2:$M$21,2,FALSE),IF(G114='データ（編集しないで）'!$D$5,VLOOKUP(H114,'データ（編集しないで）'!$N$2:$O$21,2,FALSE),IF(G114='データ（編集しないで）'!$D$6,VLOOKUP(H114,'データ（編集しないで）'!$P$2:$Q$21,2,FALSE),IF(G114='データ（編集しないで）'!$F$2,VLOOKUP(H114,'データ（編集しないで）'!$R$2:$S$21,2,FALSE),IF(G114='データ（編集しないで）'!$F$3,VLOOKUP(H114,'データ（編集しないで）'!$T$2:$U$21,2,FALSE),IF(G114='データ（編集しないで）'!$F$4,VLOOKUP(H114,'データ（編集しないで）'!$V$2:$W$21,2,FALSE),IF(G114='データ（編集しないで）'!$F$5,VLOOKUP(H114,'データ（編集しないで）'!$X$2:$Y$21,2,FALSE),IF(G114='データ（編集しないで）'!$F$6,VLOOKUP(H114,'データ（編集しないで）'!$Z$2:$AA$21,2,FALSE),""))))))))))</f>
        <v/>
      </c>
      <c r="J114" s="32"/>
      <c r="K114" s="34"/>
      <c r="L114" s="34"/>
      <c r="M114" s="36" t="str">
        <f t="shared" si="1"/>
        <v/>
      </c>
      <c r="Q114" s="37" t="str">
        <f>IF(E114='データ（編集しないで）'!$A$2,VLOOKUP(E114,'データ（編集しないで）'!$AB$2:$AC$3,2,FALSE),IF(E114='データ（編集しないで）'!$A$3,VLOOKUP(E114,'データ（編集しないで）'!$AB$2:$AC$3,2,FALSE),""))</f>
        <v/>
      </c>
    </row>
    <row r="115" spans="1:17" ht="21" customHeight="1">
      <c r="A115" s="23">
        <v>113</v>
      </c>
      <c r="B115" s="25"/>
      <c r="C115" s="25"/>
      <c r="D115" s="25"/>
      <c r="E115" s="25"/>
      <c r="F115" s="25"/>
      <c r="G115" s="30" t="str">
        <f>IF(E115='データ（編集しないで）'!$A$2,VLOOKUP(F115,'データ（編集しないで）'!$C$2:$D$6,2,FALSE),IF(E115='データ（編集しないで）'!$A$3,VLOOKUP(F115,'データ（編集しないで）'!$E$2:$F$6,2,FALSE),""))</f>
        <v/>
      </c>
      <c r="H115" s="25"/>
      <c r="I115" s="30" t="str">
        <f>IF(G115='データ（編集しないで）'!$D$2,VLOOKUP(H115,'データ（編集しないで）'!$H$2:$I$21,2,FALSE),IF(G115='データ（編集しないで）'!$D$3,VLOOKUP(H115,'データ（編集しないで）'!$J$2:$K$21,2,FALSE),IF(G115='データ（編集しないで）'!$D$4,VLOOKUP(H115,'データ（編集しないで）'!$L$2:$M$21,2,FALSE),IF(G115='データ（編集しないで）'!$D$5,VLOOKUP(H115,'データ（編集しないで）'!$N$2:$O$21,2,FALSE),IF(G115='データ（編集しないで）'!$D$6,VLOOKUP(H115,'データ（編集しないで）'!$P$2:$Q$21,2,FALSE),IF(G115='データ（編集しないで）'!$F$2,VLOOKUP(H115,'データ（編集しないで）'!$R$2:$S$21,2,FALSE),IF(G115='データ（編集しないで）'!$F$3,VLOOKUP(H115,'データ（編集しないで）'!$T$2:$U$21,2,FALSE),IF(G115='データ（編集しないで）'!$F$4,VLOOKUP(H115,'データ（編集しないで）'!$V$2:$W$21,2,FALSE),IF(G115='データ（編集しないで）'!$F$5,VLOOKUP(H115,'データ（編集しないで）'!$X$2:$Y$21,2,FALSE),IF(G115='データ（編集しないで）'!$F$6,VLOOKUP(H115,'データ（編集しないで）'!$Z$2:$AA$21,2,FALSE),""))))))))))</f>
        <v/>
      </c>
      <c r="J115" s="32"/>
      <c r="K115" s="34"/>
      <c r="L115" s="34"/>
      <c r="M115" s="36" t="str">
        <f t="shared" si="1"/>
        <v/>
      </c>
      <c r="Q115" s="37" t="str">
        <f>IF(E115='データ（編集しないで）'!$A$2,VLOOKUP(E115,'データ（編集しないで）'!$AB$2:$AC$3,2,FALSE),IF(E115='データ（編集しないで）'!$A$3,VLOOKUP(E115,'データ（編集しないで）'!$AB$2:$AC$3,2,FALSE),""))</f>
        <v/>
      </c>
    </row>
    <row r="116" spans="1:17" ht="21" customHeight="1">
      <c r="A116" s="23">
        <v>114</v>
      </c>
      <c r="B116" s="25"/>
      <c r="C116" s="25"/>
      <c r="D116" s="25"/>
      <c r="E116" s="25"/>
      <c r="F116" s="25"/>
      <c r="G116" s="30" t="str">
        <f>IF(E116='データ（編集しないで）'!$A$2,VLOOKUP(F116,'データ（編集しないで）'!$C$2:$D$6,2,FALSE),IF(E116='データ（編集しないで）'!$A$3,VLOOKUP(F116,'データ（編集しないで）'!$E$2:$F$6,2,FALSE),""))</f>
        <v/>
      </c>
      <c r="H116" s="25"/>
      <c r="I116" s="30" t="str">
        <f>IF(G116='データ（編集しないで）'!$D$2,VLOOKUP(H116,'データ（編集しないで）'!$H$2:$I$21,2,FALSE),IF(G116='データ（編集しないで）'!$D$3,VLOOKUP(H116,'データ（編集しないで）'!$J$2:$K$21,2,FALSE),IF(G116='データ（編集しないで）'!$D$4,VLOOKUP(H116,'データ（編集しないで）'!$L$2:$M$21,2,FALSE),IF(G116='データ（編集しないで）'!$D$5,VLOOKUP(H116,'データ（編集しないで）'!$N$2:$O$21,2,FALSE),IF(G116='データ（編集しないで）'!$D$6,VLOOKUP(H116,'データ（編集しないで）'!$P$2:$Q$21,2,FALSE),IF(G116='データ（編集しないで）'!$F$2,VLOOKUP(H116,'データ（編集しないで）'!$R$2:$S$21,2,FALSE),IF(G116='データ（編集しないで）'!$F$3,VLOOKUP(H116,'データ（編集しないで）'!$T$2:$U$21,2,FALSE),IF(G116='データ（編集しないで）'!$F$4,VLOOKUP(H116,'データ（編集しないで）'!$V$2:$W$21,2,FALSE),IF(G116='データ（編集しないで）'!$F$5,VLOOKUP(H116,'データ（編集しないで）'!$X$2:$Y$21,2,FALSE),IF(G116='データ（編集しないで）'!$F$6,VLOOKUP(H116,'データ（編集しないで）'!$Z$2:$AA$21,2,FALSE),""))))))))))</f>
        <v/>
      </c>
      <c r="J116" s="32"/>
      <c r="K116" s="34"/>
      <c r="L116" s="34"/>
      <c r="M116" s="36" t="str">
        <f t="shared" si="1"/>
        <v/>
      </c>
      <c r="Q116" s="37" t="str">
        <f>IF(E116='データ（編集しないで）'!$A$2,VLOOKUP(E116,'データ（編集しないで）'!$AB$2:$AC$3,2,FALSE),IF(E116='データ（編集しないで）'!$A$3,VLOOKUP(E116,'データ（編集しないで）'!$AB$2:$AC$3,2,FALSE),""))</f>
        <v/>
      </c>
    </row>
    <row r="117" spans="1:17" ht="21" customHeight="1">
      <c r="A117" s="23">
        <v>115</v>
      </c>
      <c r="B117" s="25"/>
      <c r="C117" s="25"/>
      <c r="D117" s="25"/>
      <c r="E117" s="25"/>
      <c r="F117" s="25"/>
      <c r="G117" s="30" t="str">
        <f>IF(E117='データ（編集しないで）'!$A$2,VLOOKUP(F117,'データ（編集しないで）'!$C$2:$D$6,2,FALSE),IF(E117='データ（編集しないで）'!$A$3,VLOOKUP(F117,'データ（編集しないで）'!$E$2:$F$6,2,FALSE),""))</f>
        <v/>
      </c>
      <c r="H117" s="25"/>
      <c r="I117" s="30" t="str">
        <f>IF(G117='データ（編集しないで）'!$D$2,VLOOKUP(H117,'データ（編集しないで）'!$H$2:$I$21,2,FALSE),IF(G117='データ（編集しないで）'!$D$3,VLOOKUP(H117,'データ（編集しないで）'!$J$2:$K$21,2,FALSE),IF(G117='データ（編集しないで）'!$D$4,VLOOKUP(H117,'データ（編集しないで）'!$L$2:$M$21,2,FALSE),IF(G117='データ（編集しないで）'!$D$5,VLOOKUP(H117,'データ（編集しないで）'!$N$2:$O$21,2,FALSE),IF(G117='データ（編集しないで）'!$D$6,VLOOKUP(H117,'データ（編集しないで）'!$P$2:$Q$21,2,FALSE),IF(G117='データ（編集しないで）'!$F$2,VLOOKUP(H117,'データ（編集しないで）'!$R$2:$S$21,2,FALSE),IF(G117='データ（編集しないで）'!$F$3,VLOOKUP(H117,'データ（編集しないで）'!$T$2:$U$21,2,FALSE),IF(G117='データ（編集しないで）'!$F$4,VLOOKUP(H117,'データ（編集しないで）'!$V$2:$W$21,2,FALSE),IF(G117='データ（編集しないで）'!$F$5,VLOOKUP(H117,'データ（編集しないで）'!$X$2:$Y$21,2,FALSE),IF(G117='データ（編集しないで）'!$F$6,VLOOKUP(H117,'データ（編集しないで）'!$Z$2:$AA$21,2,FALSE),""))))))))))</f>
        <v/>
      </c>
      <c r="J117" s="32"/>
      <c r="K117" s="34"/>
      <c r="L117" s="34"/>
      <c r="M117" s="36" t="str">
        <f t="shared" si="1"/>
        <v/>
      </c>
      <c r="Q117" s="37" t="str">
        <f>IF(E117='データ（編集しないで）'!$A$2,VLOOKUP(E117,'データ（編集しないで）'!$AB$2:$AC$3,2,FALSE),IF(E117='データ（編集しないで）'!$A$3,VLOOKUP(E117,'データ（編集しないで）'!$AB$2:$AC$3,2,FALSE),""))</f>
        <v/>
      </c>
    </row>
    <row r="118" spans="1:17" ht="21" customHeight="1">
      <c r="A118" s="23">
        <v>116</v>
      </c>
      <c r="B118" s="25"/>
      <c r="C118" s="25"/>
      <c r="D118" s="25"/>
      <c r="E118" s="25"/>
      <c r="F118" s="25"/>
      <c r="G118" s="30" t="str">
        <f>IF(E118='データ（編集しないで）'!$A$2,VLOOKUP(F118,'データ（編集しないで）'!$C$2:$D$6,2,FALSE),IF(E118='データ（編集しないで）'!$A$3,VLOOKUP(F118,'データ（編集しないで）'!$E$2:$F$6,2,FALSE),""))</f>
        <v/>
      </c>
      <c r="H118" s="25"/>
      <c r="I118" s="30" t="str">
        <f>IF(G118='データ（編集しないで）'!$D$2,VLOOKUP(H118,'データ（編集しないで）'!$H$2:$I$21,2,FALSE),IF(G118='データ（編集しないで）'!$D$3,VLOOKUP(H118,'データ（編集しないで）'!$J$2:$K$21,2,FALSE),IF(G118='データ（編集しないで）'!$D$4,VLOOKUP(H118,'データ（編集しないで）'!$L$2:$M$21,2,FALSE),IF(G118='データ（編集しないで）'!$D$5,VLOOKUP(H118,'データ（編集しないで）'!$N$2:$O$21,2,FALSE),IF(G118='データ（編集しないで）'!$D$6,VLOOKUP(H118,'データ（編集しないで）'!$P$2:$Q$21,2,FALSE),IF(G118='データ（編集しないで）'!$F$2,VLOOKUP(H118,'データ（編集しないで）'!$R$2:$S$21,2,FALSE),IF(G118='データ（編集しないで）'!$F$3,VLOOKUP(H118,'データ（編集しないで）'!$T$2:$U$21,2,FALSE),IF(G118='データ（編集しないで）'!$F$4,VLOOKUP(H118,'データ（編集しないで）'!$V$2:$W$21,2,FALSE),IF(G118='データ（編集しないで）'!$F$5,VLOOKUP(H118,'データ（編集しないで）'!$X$2:$Y$21,2,FALSE),IF(G118='データ（編集しないで）'!$F$6,VLOOKUP(H118,'データ（編集しないで）'!$Z$2:$AA$21,2,FALSE),""))))))))))</f>
        <v/>
      </c>
      <c r="J118" s="32"/>
      <c r="K118" s="34"/>
      <c r="L118" s="34"/>
      <c r="M118" s="36" t="str">
        <f t="shared" si="1"/>
        <v/>
      </c>
      <c r="Q118" s="37" t="str">
        <f>IF(E118='データ（編集しないで）'!$A$2,VLOOKUP(E118,'データ（編集しないで）'!$AB$2:$AC$3,2,FALSE),IF(E118='データ（編集しないで）'!$A$3,VLOOKUP(E118,'データ（編集しないで）'!$AB$2:$AC$3,2,FALSE),""))</f>
        <v/>
      </c>
    </row>
    <row r="119" spans="1:17" ht="21" customHeight="1">
      <c r="A119" s="23">
        <v>117</v>
      </c>
      <c r="B119" s="25"/>
      <c r="C119" s="25"/>
      <c r="D119" s="25"/>
      <c r="E119" s="25"/>
      <c r="F119" s="25"/>
      <c r="G119" s="30" t="str">
        <f>IF(E119='データ（編集しないで）'!$A$2,VLOOKUP(F119,'データ（編集しないで）'!$C$2:$D$6,2,FALSE),IF(E119='データ（編集しないで）'!$A$3,VLOOKUP(F119,'データ（編集しないで）'!$E$2:$F$6,2,FALSE),""))</f>
        <v/>
      </c>
      <c r="H119" s="25"/>
      <c r="I119" s="30" t="str">
        <f>IF(G119='データ（編集しないで）'!$D$2,VLOOKUP(H119,'データ（編集しないで）'!$H$2:$I$21,2,FALSE),IF(G119='データ（編集しないで）'!$D$3,VLOOKUP(H119,'データ（編集しないで）'!$J$2:$K$21,2,FALSE),IF(G119='データ（編集しないで）'!$D$4,VLOOKUP(H119,'データ（編集しないで）'!$L$2:$M$21,2,FALSE),IF(G119='データ（編集しないで）'!$D$5,VLOOKUP(H119,'データ（編集しないで）'!$N$2:$O$21,2,FALSE),IF(G119='データ（編集しないで）'!$D$6,VLOOKUP(H119,'データ（編集しないで）'!$P$2:$Q$21,2,FALSE),IF(G119='データ（編集しないで）'!$F$2,VLOOKUP(H119,'データ（編集しないで）'!$R$2:$S$21,2,FALSE),IF(G119='データ（編集しないで）'!$F$3,VLOOKUP(H119,'データ（編集しないで）'!$T$2:$U$21,2,FALSE),IF(G119='データ（編集しないで）'!$F$4,VLOOKUP(H119,'データ（編集しないで）'!$V$2:$W$21,2,FALSE),IF(G119='データ（編集しないで）'!$F$5,VLOOKUP(H119,'データ（編集しないで）'!$X$2:$Y$21,2,FALSE),IF(G119='データ（編集しないで）'!$F$6,VLOOKUP(H119,'データ（編集しないで）'!$Z$2:$AA$21,2,FALSE),""))))))))))</f>
        <v/>
      </c>
      <c r="J119" s="32"/>
      <c r="K119" s="34"/>
      <c r="L119" s="34"/>
      <c r="M119" s="36" t="str">
        <f t="shared" si="1"/>
        <v/>
      </c>
      <c r="Q119" s="37" t="str">
        <f>IF(E119='データ（編集しないで）'!$A$2,VLOOKUP(E119,'データ（編集しないで）'!$AB$2:$AC$3,2,FALSE),IF(E119='データ（編集しないで）'!$A$3,VLOOKUP(E119,'データ（編集しないで）'!$AB$2:$AC$3,2,FALSE),""))</f>
        <v/>
      </c>
    </row>
    <row r="120" spans="1:17" ht="21" customHeight="1">
      <c r="A120" s="23">
        <v>118</v>
      </c>
      <c r="B120" s="25"/>
      <c r="C120" s="25"/>
      <c r="D120" s="25"/>
      <c r="E120" s="25"/>
      <c r="F120" s="25"/>
      <c r="G120" s="30" t="str">
        <f>IF(E120='データ（編集しないで）'!$A$2,VLOOKUP(F120,'データ（編集しないで）'!$C$2:$D$6,2,FALSE),IF(E120='データ（編集しないで）'!$A$3,VLOOKUP(F120,'データ（編集しないで）'!$E$2:$F$6,2,FALSE),""))</f>
        <v/>
      </c>
      <c r="H120" s="25"/>
      <c r="I120" s="30" t="str">
        <f>IF(G120='データ（編集しないで）'!$D$2,VLOOKUP(H120,'データ（編集しないで）'!$H$2:$I$21,2,FALSE),IF(G120='データ（編集しないで）'!$D$3,VLOOKUP(H120,'データ（編集しないで）'!$J$2:$K$21,2,FALSE),IF(G120='データ（編集しないで）'!$D$4,VLOOKUP(H120,'データ（編集しないで）'!$L$2:$M$21,2,FALSE),IF(G120='データ（編集しないで）'!$D$5,VLOOKUP(H120,'データ（編集しないで）'!$N$2:$O$21,2,FALSE),IF(G120='データ（編集しないで）'!$D$6,VLOOKUP(H120,'データ（編集しないで）'!$P$2:$Q$21,2,FALSE),IF(G120='データ（編集しないで）'!$F$2,VLOOKUP(H120,'データ（編集しないで）'!$R$2:$S$21,2,FALSE),IF(G120='データ（編集しないで）'!$F$3,VLOOKUP(H120,'データ（編集しないで）'!$T$2:$U$21,2,FALSE),IF(G120='データ（編集しないで）'!$F$4,VLOOKUP(H120,'データ（編集しないで）'!$V$2:$W$21,2,FALSE),IF(G120='データ（編集しないで）'!$F$5,VLOOKUP(H120,'データ（編集しないで）'!$X$2:$Y$21,2,FALSE),IF(G120='データ（編集しないで）'!$F$6,VLOOKUP(H120,'データ（編集しないで）'!$Z$2:$AA$21,2,FALSE),""))))))))))</f>
        <v/>
      </c>
      <c r="J120" s="32"/>
      <c r="K120" s="34"/>
      <c r="L120" s="34"/>
      <c r="M120" s="36" t="str">
        <f t="shared" si="1"/>
        <v/>
      </c>
      <c r="Q120" s="37" t="str">
        <f>IF(E120='データ（編集しないで）'!$A$2,VLOOKUP(E120,'データ（編集しないで）'!$AB$2:$AC$3,2,FALSE),IF(E120='データ（編集しないで）'!$A$3,VLOOKUP(E120,'データ（編集しないで）'!$AB$2:$AC$3,2,FALSE),""))</f>
        <v/>
      </c>
    </row>
    <row r="121" spans="1:17" ht="21" customHeight="1">
      <c r="A121" s="23">
        <v>119</v>
      </c>
      <c r="B121" s="25"/>
      <c r="C121" s="25"/>
      <c r="D121" s="25"/>
      <c r="E121" s="25"/>
      <c r="F121" s="25"/>
      <c r="G121" s="30" t="str">
        <f>IF(E121='データ（編集しないで）'!$A$2,VLOOKUP(F121,'データ（編集しないで）'!$C$2:$D$6,2,FALSE),IF(E121='データ（編集しないで）'!$A$3,VLOOKUP(F121,'データ（編集しないで）'!$E$2:$F$6,2,FALSE),""))</f>
        <v/>
      </c>
      <c r="H121" s="25"/>
      <c r="I121" s="30" t="str">
        <f>IF(G121='データ（編集しないで）'!$D$2,VLOOKUP(H121,'データ（編集しないで）'!$H$2:$I$21,2,FALSE),IF(G121='データ（編集しないで）'!$D$3,VLOOKUP(H121,'データ（編集しないで）'!$J$2:$K$21,2,FALSE),IF(G121='データ（編集しないで）'!$D$4,VLOOKUP(H121,'データ（編集しないで）'!$L$2:$M$21,2,FALSE),IF(G121='データ（編集しないで）'!$D$5,VLOOKUP(H121,'データ（編集しないで）'!$N$2:$O$21,2,FALSE),IF(G121='データ（編集しないで）'!$D$6,VLOOKUP(H121,'データ（編集しないで）'!$P$2:$Q$21,2,FALSE),IF(G121='データ（編集しないで）'!$F$2,VLOOKUP(H121,'データ（編集しないで）'!$R$2:$S$21,2,FALSE),IF(G121='データ（編集しないで）'!$F$3,VLOOKUP(H121,'データ（編集しないで）'!$T$2:$U$21,2,FALSE),IF(G121='データ（編集しないで）'!$F$4,VLOOKUP(H121,'データ（編集しないで）'!$V$2:$W$21,2,FALSE),IF(G121='データ（編集しないで）'!$F$5,VLOOKUP(H121,'データ（編集しないで）'!$X$2:$Y$21,2,FALSE),IF(G121='データ（編集しないで）'!$F$6,VLOOKUP(H121,'データ（編集しないで）'!$Z$2:$AA$21,2,FALSE),""))))))))))</f>
        <v/>
      </c>
      <c r="J121" s="32"/>
      <c r="K121" s="34"/>
      <c r="L121" s="34"/>
      <c r="M121" s="36" t="str">
        <f t="shared" si="1"/>
        <v/>
      </c>
      <c r="Q121" s="37" t="str">
        <f>IF(E121='データ（編集しないで）'!$A$2,VLOOKUP(E121,'データ（編集しないで）'!$AB$2:$AC$3,2,FALSE),IF(E121='データ（編集しないで）'!$A$3,VLOOKUP(E121,'データ（編集しないで）'!$AB$2:$AC$3,2,FALSE),""))</f>
        <v/>
      </c>
    </row>
    <row r="122" spans="1:17" ht="21" customHeight="1">
      <c r="A122" s="23">
        <v>120</v>
      </c>
      <c r="B122" s="25"/>
      <c r="C122" s="25"/>
      <c r="D122" s="25"/>
      <c r="E122" s="25"/>
      <c r="F122" s="25"/>
      <c r="G122" s="30" t="str">
        <f>IF(E122='データ（編集しないで）'!$A$2,VLOOKUP(F122,'データ（編集しないで）'!$C$2:$D$6,2,FALSE),IF(E122='データ（編集しないで）'!$A$3,VLOOKUP(F122,'データ（編集しないで）'!$E$2:$F$6,2,FALSE),""))</f>
        <v/>
      </c>
      <c r="H122" s="25"/>
      <c r="I122" s="30" t="str">
        <f>IF(G122='データ（編集しないで）'!$D$2,VLOOKUP(H122,'データ（編集しないで）'!$H$2:$I$21,2,FALSE),IF(G122='データ（編集しないで）'!$D$3,VLOOKUP(H122,'データ（編集しないで）'!$J$2:$K$21,2,FALSE),IF(G122='データ（編集しないで）'!$D$4,VLOOKUP(H122,'データ（編集しないで）'!$L$2:$M$21,2,FALSE),IF(G122='データ（編集しないで）'!$D$5,VLOOKUP(H122,'データ（編集しないで）'!$N$2:$O$21,2,FALSE),IF(G122='データ（編集しないで）'!$D$6,VLOOKUP(H122,'データ（編集しないで）'!$P$2:$Q$21,2,FALSE),IF(G122='データ（編集しないで）'!$F$2,VLOOKUP(H122,'データ（編集しないで）'!$R$2:$S$21,2,FALSE),IF(G122='データ（編集しないで）'!$F$3,VLOOKUP(H122,'データ（編集しないで）'!$T$2:$U$21,2,FALSE),IF(G122='データ（編集しないで）'!$F$4,VLOOKUP(H122,'データ（編集しないで）'!$V$2:$W$21,2,FALSE),IF(G122='データ（編集しないで）'!$F$5,VLOOKUP(H122,'データ（編集しないで）'!$X$2:$Y$21,2,FALSE),IF(G122='データ（編集しないで）'!$F$6,VLOOKUP(H122,'データ（編集しないで）'!$Z$2:$AA$21,2,FALSE),""))))))))))</f>
        <v/>
      </c>
      <c r="J122" s="32"/>
      <c r="K122" s="34"/>
      <c r="L122" s="34"/>
      <c r="M122" s="36" t="str">
        <f t="shared" si="1"/>
        <v/>
      </c>
      <c r="Q122" s="37" t="str">
        <f>IF(E122='データ（編集しないで）'!$A$2,VLOOKUP(E122,'データ（編集しないで）'!$AB$2:$AC$3,2,FALSE),IF(E122='データ（編集しないで）'!$A$3,VLOOKUP(E122,'データ（編集しないで）'!$AB$2:$AC$3,2,FALSE),""))</f>
        <v/>
      </c>
    </row>
    <row r="123" spans="1:17" ht="21" customHeight="1">
      <c r="A123" s="23">
        <v>121</v>
      </c>
      <c r="B123" s="25"/>
      <c r="C123" s="25"/>
      <c r="D123" s="25"/>
      <c r="E123" s="25"/>
      <c r="F123" s="25"/>
      <c r="G123" s="30" t="str">
        <f>IF(E123='データ（編集しないで）'!$A$2,VLOOKUP(F123,'データ（編集しないで）'!$C$2:$D$6,2,FALSE),IF(E123='データ（編集しないで）'!$A$3,VLOOKUP(F123,'データ（編集しないで）'!$E$2:$F$6,2,FALSE),""))</f>
        <v/>
      </c>
      <c r="H123" s="25"/>
      <c r="I123" s="30" t="str">
        <f>IF(G123='データ（編集しないで）'!$D$2,VLOOKUP(H123,'データ（編集しないで）'!$H$2:$I$21,2,FALSE),IF(G123='データ（編集しないで）'!$D$3,VLOOKUP(H123,'データ（編集しないで）'!$J$2:$K$21,2,FALSE),IF(G123='データ（編集しないで）'!$D$4,VLOOKUP(H123,'データ（編集しないで）'!$L$2:$M$21,2,FALSE),IF(G123='データ（編集しないで）'!$D$5,VLOOKUP(H123,'データ（編集しないで）'!$N$2:$O$21,2,FALSE),IF(G123='データ（編集しないで）'!$D$6,VLOOKUP(H123,'データ（編集しないで）'!$P$2:$Q$21,2,FALSE),IF(G123='データ（編集しないで）'!$F$2,VLOOKUP(H123,'データ（編集しないで）'!$R$2:$S$21,2,FALSE),IF(G123='データ（編集しないで）'!$F$3,VLOOKUP(H123,'データ（編集しないで）'!$T$2:$U$21,2,FALSE),IF(G123='データ（編集しないで）'!$F$4,VLOOKUP(H123,'データ（編集しないで）'!$V$2:$W$21,2,FALSE),IF(G123='データ（編集しないで）'!$F$5,VLOOKUP(H123,'データ（編集しないで）'!$X$2:$Y$21,2,FALSE),IF(G123='データ（編集しないで）'!$F$6,VLOOKUP(H123,'データ（編集しないで）'!$Z$2:$AA$21,2,FALSE),""))))))))))</f>
        <v/>
      </c>
      <c r="J123" s="32"/>
      <c r="K123" s="34"/>
      <c r="L123" s="34"/>
      <c r="M123" s="36" t="str">
        <f t="shared" si="1"/>
        <v/>
      </c>
      <c r="Q123" s="37" t="str">
        <f>IF(E123='データ（編集しないで）'!$A$2,VLOOKUP(E123,'データ（編集しないで）'!$AB$2:$AC$3,2,FALSE),IF(E123='データ（編集しないで）'!$A$3,VLOOKUP(E123,'データ（編集しないで）'!$AB$2:$AC$3,2,FALSE),""))</f>
        <v/>
      </c>
    </row>
    <row r="124" spans="1:17" ht="21" customHeight="1">
      <c r="A124" s="23">
        <v>122</v>
      </c>
      <c r="B124" s="25"/>
      <c r="C124" s="25"/>
      <c r="D124" s="25"/>
      <c r="E124" s="25"/>
      <c r="F124" s="25"/>
      <c r="G124" s="30" t="str">
        <f>IF(E124='データ（編集しないで）'!$A$2,VLOOKUP(F124,'データ（編集しないで）'!$C$2:$D$6,2,FALSE),IF(E124='データ（編集しないで）'!$A$3,VLOOKUP(F124,'データ（編集しないで）'!$E$2:$F$6,2,FALSE),""))</f>
        <v/>
      </c>
      <c r="H124" s="25"/>
      <c r="I124" s="30" t="str">
        <f>IF(G124='データ（編集しないで）'!$D$2,VLOOKUP(H124,'データ（編集しないで）'!$H$2:$I$21,2,FALSE),IF(G124='データ（編集しないで）'!$D$3,VLOOKUP(H124,'データ（編集しないで）'!$J$2:$K$21,2,FALSE),IF(G124='データ（編集しないで）'!$D$4,VLOOKUP(H124,'データ（編集しないで）'!$L$2:$M$21,2,FALSE),IF(G124='データ（編集しないで）'!$D$5,VLOOKUP(H124,'データ（編集しないで）'!$N$2:$O$21,2,FALSE),IF(G124='データ（編集しないで）'!$D$6,VLOOKUP(H124,'データ（編集しないで）'!$P$2:$Q$21,2,FALSE),IF(G124='データ（編集しないで）'!$F$2,VLOOKUP(H124,'データ（編集しないで）'!$R$2:$S$21,2,FALSE),IF(G124='データ（編集しないで）'!$F$3,VLOOKUP(H124,'データ（編集しないで）'!$T$2:$U$21,2,FALSE),IF(G124='データ（編集しないで）'!$F$4,VLOOKUP(H124,'データ（編集しないで）'!$V$2:$W$21,2,FALSE),IF(G124='データ（編集しないで）'!$F$5,VLOOKUP(H124,'データ（編集しないで）'!$X$2:$Y$21,2,FALSE),IF(G124='データ（編集しないで）'!$F$6,VLOOKUP(H124,'データ（編集しないで）'!$Z$2:$AA$21,2,FALSE),""))))))))))</f>
        <v/>
      </c>
      <c r="J124" s="32"/>
      <c r="K124" s="34"/>
      <c r="L124" s="34"/>
      <c r="M124" s="36" t="str">
        <f t="shared" si="1"/>
        <v/>
      </c>
      <c r="Q124" s="37" t="str">
        <f>IF(E124='データ（編集しないで）'!$A$2,VLOOKUP(E124,'データ（編集しないで）'!$AB$2:$AC$3,2,FALSE),IF(E124='データ（編集しないで）'!$A$3,VLOOKUP(E124,'データ（編集しないで）'!$AB$2:$AC$3,2,FALSE),""))</f>
        <v/>
      </c>
    </row>
    <row r="125" spans="1:17" ht="21" customHeight="1">
      <c r="A125" s="23">
        <v>123</v>
      </c>
      <c r="B125" s="25"/>
      <c r="C125" s="25"/>
      <c r="D125" s="25"/>
      <c r="E125" s="25"/>
      <c r="F125" s="25"/>
      <c r="G125" s="30" t="str">
        <f>IF(E125='データ（編集しないで）'!$A$2,VLOOKUP(F125,'データ（編集しないで）'!$C$2:$D$6,2,FALSE),IF(E125='データ（編集しないで）'!$A$3,VLOOKUP(F125,'データ（編集しないで）'!$E$2:$F$6,2,FALSE),""))</f>
        <v/>
      </c>
      <c r="H125" s="25"/>
      <c r="I125" s="30" t="str">
        <f>IF(G125='データ（編集しないで）'!$D$2,VLOOKUP(H125,'データ（編集しないで）'!$H$2:$I$21,2,FALSE),IF(G125='データ（編集しないで）'!$D$3,VLOOKUP(H125,'データ（編集しないで）'!$J$2:$K$21,2,FALSE),IF(G125='データ（編集しないで）'!$D$4,VLOOKUP(H125,'データ（編集しないで）'!$L$2:$M$21,2,FALSE),IF(G125='データ（編集しないで）'!$D$5,VLOOKUP(H125,'データ（編集しないで）'!$N$2:$O$21,2,FALSE),IF(G125='データ（編集しないで）'!$D$6,VLOOKUP(H125,'データ（編集しないで）'!$P$2:$Q$21,2,FALSE),IF(G125='データ（編集しないで）'!$F$2,VLOOKUP(H125,'データ（編集しないで）'!$R$2:$S$21,2,FALSE),IF(G125='データ（編集しないで）'!$F$3,VLOOKUP(H125,'データ（編集しないで）'!$T$2:$U$21,2,FALSE),IF(G125='データ（編集しないで）'!$F$4,VLOOKUP(H125,'データ（編集しないで）'!$V$2:$W$21,2,FALSE),IF(G125='データ（編集しないで）'!$F$5,VLOOKUP(H125,'データ（編集しないで）'!$X$2:$Y$21,2,FALSE),IF(G125='データ（編集しないで）'!$F$6,VLOOKUP(H125,'データ（編集しないで）'!$Z$2:$AA$21,2,FALSE),""))))))))))</f>
        <v/>
      </c>
      <c r="J125" s="32"/>
      <c r="K125" s="34"/>
      <c r="L125" s="34"/>
      <c r="M125" s="36" t="str">
        <f t="shared" si="1"/>
        <v/>
      </c>
      <c r="Q125" s="37" t="str">
        <f>IF(E125='データ（編集しないで）'!$A$2,VLOOKUP(E125,'データ（編集しないで）'!$AB$2:$AC$3,2,FALSE),IF(E125='データ（編集しないで）'!$A$3,VLOOKUP(E125,'データ（編集しないで）'!$AB$2:$AC$3,2,FALSE),""))</f>
        <v/>
      </c>
    </row>
    <row r="126" spans="1:17" ht="21" customHeight="1">
      <c r="A126" s="23">
        <v>124</v>
      </c>
      <c r="B126" s="25"/>
      <c r="C126" s="25"/>
      <c r="D126" s="25"/>
      <c r="E126" s="25"/>
      <c r="F126" s="25"/>
      <c r="G126" s="30" t="str">
        <f>IF(E126='データ（編集しないで）'!$A$2,VLOOKUP(F126,'データ（編集しないで）'!$C$2:$D$6,2,FALSE),IF(E126='データ（編集しないで）'!$A$3,VLOOKUP(F126,'データ（編集しないで）'!$E$2:$F$6,2,FALSE),""))</f>
        <v/>
      </c>
      <c r="H126" s="25"/>
      <c r="I126" s="30" t="str">
        <f>IF(G126='データ（編集しないで）'!$D$2,VLOOKUP(H126,'データ（編集しないで）'!$H$2:$I$21,2,FALSE),IF(G126='データ（編集しないで）'!$D$3,VLOOKUP(H126,'データ（編集しないで）'!$J$2:$K$21,2,FALSE),IF(G126='データ（編集しないで）'!$D$4,VLOOKUP(H126,'データ（編集しないで）'!$L$2:$M$21,2,FALSE),IF(G126='データ（編集しないで）'!$D$5,VLOOKUP(H126,'データ（編集しないで）'!$N$2:$O$21,2,FALSE),IF(G126='データ（編集しないで）'!$D$6,VLOOKUP(H126,'データ（編集しないで）'!$P$2:$Q$21,2,FALSE),IF(G126='データ（編集しないで）'!$F$2,VLOOKUP(H126,'データ（編集しないで）'!$R$2:$S$21,2,FALSE),IF(G126='データ（編集しないで）'!$F$3,VLOOKUP(H126,'データ（編集しないで）'!$T$2:$U$21,2,FALSE),IF(G126='データ（編集しないで）'!$F$4,VLOOKUP(H126,'データ（編集しないで）'!$V$2:$W$21,2,FALSE),IF(G126='データ（編集しないで）'!$F$5,VLOOKUP(H126,'データ（編集しないで）'!$X$2:$Y$21,2,FALSE),IF(G126='データ（編集しないで）'!$F$6,VLOOKUP(H126,'データ（編集しないで）'!$Z$2:$AA$21,2,FALSE),""))))))))))</f>
        <v/>
      </c>
      <c r="J126" s="32"/>
      <c r="K126" s="34"/>
      <c r="L126" s="34"/>
      <c r="M126" s="36" t="str">
        <f t="shared" si="1"/>
        <v/>
      </c>
      <c r="Q126" s="37" t="str">
        <f>IF(E126='データ（編集しないで）'!$A$2,VLOOKUP(E126,'データ（編集しないで）'!$AB$2:$AC$3,2,FALSE),IF(E126='データ（編集しないで）'!$A$3,VLOOKUP(E126,'データ（編集しないで）'!$AB$2:$AC$3,2,FALSE),""))</f>
        <v/>
      </c>
    </row>
    <row r="127" spans="1:17" ht="21" customHeight="1">
      <c r="A127" s="23">
        <v>125</v>
      </c>
      <c r="B127" s="25"/>
      <c r="C127" s="25"/>
      <c r="D127" s="25"/>
      <c r="E127" s="25"/>
      <c r="F127" s="25"/>
      <c r="G127" s="30" t="str">
        <f>IF(E127='データ（編集しないで）'!$A$2,VLOOKUP(F127,'データ（編集しないで）'!$C$2:$D$6,2,FALSE),IF(E127='データ（編集しないで）'!$A$3,VLOOKUP(F127,'データ（編集しないで）'!$E$2:$F$6,2,FALSE),""))</f>
        <v/>
      </c>
      <c r="H127" s="25"/>
      <c r="I127" s="30" t="str">
        <f>IF(G127='データ（編集しないで）'!$D$2,VLOOKUP(H127,'データ（編集しないで）'!$H$2:$I$21,2,FALSE),IF(G127='データ（編集しないで）'!$D$3,VLOOKUP(H127,'データ（編集しないで）'!$J$2:$K$21,2,FALSE),IF(G127='データ（編集しないで）'!$D$4,VLOOKUP(H127,'データ（編集しないで）'!$L$2:$M$21,2,FALSE),IF(G127='データ（編集しないで）'!$D$5,VLOOKUP(H127,'データ（編集しないで）'!$N$2:$O$21,2,FALSE),IF(G127='データ（編集しないで）'!$D$6,VLOOKUP(H127,'データ（編集しないで）'!$P$2:$Q$21,2,FALSE),IF(G127='データ（編集しないで）'!$F$2,VLOOKUP(H127,'データ（編集しないで）'!$R$2:$S$21,2,FALSE),IF(G127='データ（編集しないで）'!$F$3,VLOOKUP(H127,'データ（編集しないで）'!$T$2:$U$21,2,FALSE),IF(G127='データ（編集しないで）'!$F$4,VLOOKUP(H127,'データ（編集しないで）'!$V$2:$W$21,2,FALSE),IF(G127='データ（編集しないで）'!$F$5,VLOOKUP(H127,'データ（編集しないで）'!$X$2:$Y$21,2,FALSE),IF(G127='データ（編集しないで）'!$F$6,VLOOKUP(H127,'データ（編集しないで）'!$Z$2:$AA$21,2,FALSE),""))))))))))</f>
        <v/>
      </c>
      <c r="J127" s="32"/>
      <c r="K127" s="34"/>
      <c r="L127" s="34"/>
      <c r="M127" s="36" t="str">
        <f t="shared" si="1"/>
        <v/>
      </c>
      <c r="Q127" s="37" t="str">
        <f>IF(E127='データ（編集しないで）'!$A$2,VLOOKUP(E127,'データ（編集しないで）'!$AB$2:$AC$3,2,FALSE),IF(E127='データ（編集しないで）'!$A$3,VLOOKUP(E127,'データ（編集しないで）'!$AB$2:$AC$3,2,FALSE),""))</f>
        <v/>
      </c>
    </row>
    <row r="128" spans="1:17" ht="21" customHeight="1">
      <c r="A128" s="23">
        <v>126</v>
      </c>
      <c r="B128" s="25"/>
      <c r="C128" s="25"/>
      <c r="D128" s="25"/>
      <c r="E128" s="25"/>
      <c r="F128" s="25"/>
      <c r="G128" s="30" t="str">
        <f>IF(E128='データ（編集しないで）'!$A$2,VLOOKUP(F128,'データ（編集しないで）'!$C$2:$D$6,2,FALSE),IF(E128='データ（編集しないで）'!$A$3,VLOOKUP(F128,'データ（編集しないで）'!$E$2:$F$6,2,FALSE),""))</f>
        <v/>
      </c>
      <c r="H128" s="25"/>
      <c r="I128" s="30" t="str">
        <f>IF(G128='データ（編集しないで）'!$D$2,VLOOKUP(H128,'データ（編集しないで）'!$H$2:$I$21,2,FALSE),IF(G128='データ（編集しないで）'!$D$3,VLOOKUP(H128,'データ（編集しないで）'!$J$2:$K$21,2,FALSE),IF(G128='データ（編集しないで）'!$D$4,VLOOKUP(H128,'データ（編集しないで）'!$L$2:$M$21,2,FALSE),IF(G128='データ（編集しないで）'!$D$5,VLOOKUP(H128,'データ（編集しないで）'!$N$2:$O$21,2,FALSE),IF(G128='データ（編集しないで）'!$D$6,VLOOKUP(H128,'データ（編集しないで）'!$P$2:$Q$21,2,FALSE),IF(G128='データ（編集しないで）'!$F$2,VLOOKUP(H128,'データ（編集しないで）'!$R$2:$S$21,2,FALSE),IF(G128='データ（編集しないで）'!$F$3,VLOOKUP(H128,'データ（編集しないで）'!$T$2:$U$21,2,FALSE),IF(G128='データ（編集しないで）'!$F$4,VLOOKUP(H128,'データ（編集しないで）'!$V$2:$W$21,2,FALSE),IF(G128='データ（編集しないで）'!$F$5,VLOOKUP(H128,'データ（編集しないで）'!$X$2:$Y$21,2,FALSE),IF(G128='データ（編集しないで）'!$F$6,VLOOKUP(H128,'データ（編集しないで）'!$Z$2:$AA$21,2,FALSE),""))))))))))</f>
        <v/>
      </c>
      <c r="J128" s="32"/>
      <c r="K128" s="34"/>
      <c r="L128" s="34"/>
      <c r="M128" s="36" t="str">
        <f t="shared" si="1"/>
        <v/>
      </c>
      <c r="Q128" s="37" t="str">
        <f>IF(E128='データ（編集しないで）'!$A$2,VLOOKUP(E128,'データ（編集しないで）'!$AB$2:$AC$3,2,FALSE),IF(E128='データ（編集しないで）'!$A$3,VLOOKUP(E128,'データ（編集しないで）'!$AB$2:$AC$3,2,FALSE),""))</f>
        <v/>
      </c>
    </row>
    <row r="129" spans="1:17" ht="21" customHeight="1">
      <c r="A129" s="23">
        <v>127</v>
      </c>
      <c r="B129" s="25"/>
      <c r="C129" s="25"/>
      <c r="D129" s="25"/>
      <c r="E129" s="25"/>
      <c r="F129" s="25"/>
      <c r="G129" s="30" t="str">
        <f>IF(E129='データ（編集しないで）'!$A$2,VLOOKUP(F129,'データ（編集しないで）'!$C$2:$D$6,2,FALSE),IF(E129='データ（編集しないで）'!$A$3,VLOOKUP(F129,'データ（編集しないで）'!$E$2:$F$6,2,FALSE),""))</f>
        <v/>
      </c>
      <c r="H129" s="25"/>
      <c r="I129" s="30" t="str">
        <f>IF(G129='データ（編集しないで）'!$D$2,VLOOKUP(H129,'データ（編集しないで）'!$H$2:$I$21,2,FALSE),IF(G129='データ（編集しないで）'!$D$3,VLOOKUP(H129,'データ（編集しないで）'!$J$2:$K$21,2,FALSE),IF(G129='データ（編集しないで）'!$D$4,VLOOKUP(H129,'データ（編集しないで）'!$L$2:$M$21,2,FALSE),IF(G129='データ（編集しないで）'!$D$5,VLOOKUP(H129,'データ（編集しないで）'!$N$2:$O$21,2,FALSE),IF(G129='データ（編集しないで）'!$D$6,VLOOKUP(H129,'データ（編集しないで）'!$P$2:$Q$21,2,FALSE),IF(G129='データ（編集しないで）'!$F$2,VLOOKUP(H129,'データ（編集しないで）'!$R$2:$S$21,2,FALSE),IF(G129='データ（編集しないで）'!$F$3,VLOOKUP(H129,'データ（編集しないで）'!$T$2:$U$21,2,FALSE),IF(G129='データ（編集しないで）'!$F$4,VLOOKUP(H129,'データ（編集しないで）'!$V$2:$W$21,2,FALSE),IF(G129='データ（編集しないで）'!$F$5,VLOOKUP(H129,'データ（編集しないで）'!$X$2:$Y$21,2,FALSE),IF(G129='データ（編集しないで）'!$F$6,VLOOKUP(H129,'データ（編集しないで）'!$Z$2:$AA$21,2,FALSE),""))))))))))</f>
        <v/>
      </c>
      <c r="J129" s="32"/>
      <c r="K129" s="34"/>
      <c r="L129" s="34"/>
      <c r="M129" s="36" t="str">
        <f t="shared" si="1"/>
        <v/>
      </c>
      <c r="Q129" s="37" t="str">
        <f>IF(E129='データ（編集しないで）'!$A$2,VLOOKUP(E129,'データ（編集しないで）'!$AB$2:$AC$3,2,FALSE),IF(E129='データ（編集しないで）'!$A$3,VLOOKUP(E129,'データ（編集しないで）'!$AB$2:$AC$3,2,FALSE),""))</f>
        <v/>
      </c>
    </row>
    <row r="130" spans="1:17" ht="21" customHeight="1">
      <c r="A130" s="23">
        <v>128</v>
      </c>
      <c r="B130" s="25"/>
      <c r="C130" s="25"/>
      <c r="D130" s="25"/>
      <c r="E130" s="25"/>
      <c r="F130" s="25"/>
      <c r="G130" s="30" t="str">
        <f>IF(E130='データ（編集しないで）'!$A$2,VLOOKUP(F130,'データ（編集しないで）'!$C$2:$D$6,2,FALSE),IF(E130='データ（編集しないで）'!$A$3,VLOOKUP(F130,'データ（編集しないで）'!$E$2:$F$6,2,FALSE),""))</f>
        <v/>
      </c>
      <c r="H130" s="25"/>
      <c r="I130" s="30" t="str">
        <f>IF(G130='データ（編集しないで）'!$D$2,VLOOKUP(H130,'データ（編集しないで）'!$H$2:$I$21,2,FALSE),IF(G130='データ（編集しないで）'!$D$3,VLOOKUP(H130,'データ（編集しないで）'!$J$2:$K$21,2,FALSE),IF(G130='データ（編集しないで）'!$D$4,VLOOKUP(H130,'データ（編集しないで）'!$L$2:$M$21,2,FALSE),IF(G130='データ（編集しないで）'!$D$5,VLOOKUP(H130,'データ（編集しないで）'!$N$2:$O$21,2,FALSE),IF(G130='データ（編集しないで）'!$D$6,VLOOKUP(H130,'データ（編集しないで）'!$P$2:$Q$21,2,FALSE),IF(G130='データ（編集しないで）'!$F$2,VLOOKUP(H130,'データ（編集しないで）'!$R$2:$S$21,2,FALSE),IF(G130='データ（編集しないで）'!$F$3,VLOOKUP(H130,'データ（編集しないで）'!$T$2:$U$21,2,FALSE),IF(G130='データ（編集しないで）'!$F$4,VLOOKUP(H130,'データ（編集しないで）'!$V$2:$W$21,2,FALSE),IF(G130='データ（編集しないで）'!$F$5,VLOOKUP(H130,'データ（編集しないで）'!$X$2:$Y$21,2,FALSE),IF(G130='データ（編集しないで）'!$F$6,VLOOKUP(H130,'データ（編集しないで）'!$Z$2:$AA$21,2,FALSE),""))))))))))</f>
        <v/>
      </c>
      <c r="J130" s="32"/>
      <c r="K130" s="34"/>
      <c r="L130" s="34"/>
      <c r="M130" s="36" t="str">
        <f t="shared" si="1"/>
        <v/>
      </c>
      <c r="Q130" s="37" t="str">
        <f>IF(E130='データ（編集しないで）'!$A$2,VLOOKUP(E130,'データ（編集しないで）'!$AB$2:$AC$3,2,FALSE),IF(E130='データ（編集しないで）'!$A$3,VLOOKUP(E130,'データ（編集しないで）'!$AB$2:$AC$3,2,FALSE),""))</f>
        <v/>
      </c>
    </row>
    <row r="131" spans="1:17" ht="21" customHeight="1">
      <c r="A131" s="23">
        <v>129</v>
      </c>
      <c r="B131" s="25"/>
      <c r="C131" s="25"/>
      <c r="D131" s="25"/>
      <c r="E131" s="25"/>
      <c r="F131" s="25"/>
      <c r="G131" s="30" t="str">
        <f>IF(E131='データ（編集しないで）'!$A$2,VLOOKUP(F131,'データ（編集しないで）'!$C$2:$D$6,2,FALSE),IF(E131='データ（編集しないで）'!$A$3,VLOOKUP(F131,'データ（編集しないで）'!$E$2:$F$6,2,FALSE),""))</f>
        <v/>
      </c>
      <c r="H131" s="25"/>
      <c r="I131" s="30" t="str">
        <f>IF(G131='データ（編集しないで）'!$D$2,VLOOKUP(H131,'データ（編集しないで）'!$H$2:$I$21,2,FALSE),IF(G131='データ（編集しないで）'!$D$3,VLOOKUP(H131,'データ（編集しないで）'!$J$2:$K$21,2,FALSE),IF(G131='データ（編集しないで）'!$D$4,VLOOKUP(H131,'データ（編集しないで）'!$L$2:$M$21,2,FALSE),IF(G131='データ（編集しないで）'!$D$5,VLOOKUP(H131,'データ（編集しないで）'!$N$2:$O$21,2,FALSE),IF(G131='データ（編集しないで）'!$D$6,VLOOKUP(H131,'データ（編集しないで）'!$P$2:$Q$21,2,FALSE),IF(G131='データ（編集しないで）'!$F$2,VLOOKUP(H131,'データ（編集しないで）'!$R$2:$S$21,2,FALSE),IF(G131='データ（編集しないで）'!$F$3,VLOOKUP(H131,'データ（編集しないで）'!$T$2:$U$21,2,FALSE),IF(G131='データ（編集しないで）'!$F$4,VLOOKUP(H131,'データ（編集しないで）'!$V$2:$W$21,2,FALSE),IF(G131='データ（編集しないで）'!$F$5,VLOOKUP(H131,'データ（編集しないで）'!$X$2:$Y$21,2,FALSE),IF(G131='データ（編集しないで）'!$F$6,VLOOKUP(H131,'データ（編集しないで）'!$Z$2:$AA$21,2,FALSE),""))))))))))</f>
        <v/>
      </c>
      <c r="J131" s="32"/>
      <c r="K131" s="34"/>
      <c r="L131" s="34"/>
      <c r="M131" s="36" t="str">
        <f t="shared" si="1"/>
        <v/>
      </c>
      <c r="Q131" s="37" t="str">
        <f>IF(E131='データ（編集しないで）'!$A$2,VLOOKUP(E131,'データ（編集しないで）'!$AB$2:$AC$3,2,FALSE),IF(E131='データ（編集しないで）'!$A$3,VLOOKUP(E131,'データ（編集しないで）'!$AB$2:$AC$3,2,FALSE),""))</f>
        <v/>
      </c>
    </row>
    <row r="132" spans="1:17" ht="21" customHeight="1">
      <c r="A132" s="23">
        <v>130</v>
      </c>
      <c r="B132" s="25"/>
      <c r="C132" s="25"/>
      <c r="D132" s="25"/>
      <c r="E132" s="25"/>
      <c r="F132" s="25"/>
      <c r="G132" s="30" t="str">
        <f>IF(E132='データ（編集しないで）'!$A$2,VLOOKUP(F132,'データ（編集しないで）'!$C$2:$D$6,2,FALSE),IF(E132='データ（編集しないで）'!$A$3,VLOOKUP(F132,'データ（編集しないで）'!$E$2:$F$6,2,FALSE),""))</f>
        <v/>
      </c>
      <c r="H132" s="25"/>
      <c r="I132" s="30" t="str">
        <f>IF(G132='データ（編集しないで）'!$D$2,VLOOKUP(H132,'データ（編集しないで）'!$H$2:$I$21,2,FALSE),IF(G132='データ（編集しないで）'!$D$3,VLOOKUP(H132,'データ（編集しないで）'!$J$2:$K$21,2,FALSE),IF(G132='データ（編集しないで）'!$D$4,VLOOKUP(H132,'データ（編集しないで）'!$L$2:$M$21,2,FALSE),IF(G132='データ（編集しないで）'!$D$5,VLOOKUP(H132,'データ（編集しないで）'!$N$2:$O$21,2,FALSE),IF(G132='データ（編集しないで）'!$D$6,VLOOKUP(H132,'データ（編集しないで）'!$P$2:$Q$21,2,FALSE),IF(G132='データ（編集しないで）'!$F$2,VLOOKUP(H132,'データ（編集しないで）'!$R$2:$S$21,2,FALSE),IF(G132='データ（編集しないで）'!$F$3,VLOOKUP(H132,'データ（編集しないで）'!$T$2:$U$21,2,FALSE),IF(G132='データ（編集しないで）'!$F$4,VLOOKUP(H132,'データ（編集しないで）'!$V$2:$W$21,2,FALSE),IF(G132='データ（編集しないで）'!$F$5,VLOOKUP(H132,'データ（編集しないで）'!$X$2:$Y$21,2,FALSE),IF(G132='データ（編集しないで）'!$F$6,VLOOKUP(H132,'データ（編集しないで）'!$Z$2:$AA$21,2,FALSE),""))))))))))</f>
        <v/>
      </c>
      <c r="J132" s="32"/>
      <c r="K132" s="34"/>
      <c r="L132" s="34"/>
      <c r="M132" s="36" t="str">
        <f t="shared" ref="M132:M195" si="2">IF(E132="","",M131+K132-L132)</f>
        <v/>
      </c>
      <c r="Q132" s="37" t="str">
        <f>IF(E132='データ（編集しないで）'!$A$2,VLOOKUP(E132,'データ（編集しないで）'!$AB$2:$AC$3,2,FALSE),IF(E132='データ（編集しないで）'!$A$3,VLOOKUP(E132,'データ（編集しないで）'!$AB$2:$AC$3,2,FALSE),""))</f>
        <v/>
      </c>
    </row>
    <row r="133" spans="1:17" ht="21" customHeight="1">
      <c r="A133" s="23">
        <v>131</v>
      </c>
      <c r="B133" s="25"/>
      <c r="C133" s="25"/>
      <c r="D133" s="25"/>
      <c r="E133" s="25"/>
      <c r="F133" s="25"/>
      <c r="G133" s="30" t="str">
        <f>IF(E133='データ（編集しないで）'!$A$2,VLOOKUP(F133,'データ（編集しないで）'!$C$2:$D$6,2,FALSE),IF(E133='データ（編集しないで）'!$A$3,VLOOKUP(F133,'データ（編集しないで）'!$E$2:$F$6,2,FALSE),""))</f>
        <v/>
      </c>
      <c r="H133" s="25"/>
      <c r="I133" s="30" t="str">
        <f>IF(G133='データ（編集しないで）'!$D$2,VLOOKUP(H133,'データ（編集しないで）'!$H$2:$I$21,2,FALSE),IF(G133='データ（編集しないで）'!$D$3,VLOOKUP(H133,'データ（編集しないで）'!$J$2:$K$21,2,FALSE),IF(G133='データ（編集しないで）'!$D$4,VLOOKUP(H133,'データ（編集しないで）'!$L$2:$M$21,2,FALSE),IF(G133='データ（編集しないで）'!$D$5,VLOOKUP(H133,'データ（編集しないで）'!$N$2:$O$21,2,FALSE),IF(G133='データ（編集しないで）'!$D$6,VLOOKUP(H133,'データ（編集しないで）'!$P$2:$Q$21,2,FALSE),IF(G133='データ（編集しないで）'!$F$2,VLOOKUP(H133,'データ（編集しないで）'!$R$2:$S$21,2,FALSE),IF(G133='データ（編集しないで）'!$F$3,VLOOKUP(H133,'データ（編集しないで）'!$T$2:$U$21,2,FALSE),IF(G133='データ（編集しないで）'!$F$4,VLOOKUP(H133,'データ（編集しないで）'!$V$2:$W$21,2,FALSE),IF(G133='データ（編集しないで）'!$F$5,VLOOKUP(H133,'データ（編集しないで）'!$X$2:$Y$21,2,FALSE),IF(G133='データ（編集しないで）'!$F$6,VLOOKUP(H133,'データ（編集しないで）'!$Z$2:$AA$21,2,FALSE),""))))))))))</f>
        <v/>
      </c>
      <c r="J133" s="32"/>
      <c r="K133" s="34"/>
      <c r="L133" s="34"/>
      <c r="M133" s="36" t="str">
        <f t="shared" si="2"/>
        <v/>
      </c>
      <c r="Q133" s="37" t="str">
        <f>IF(E133='データ（編集しないで）'!$A$2,VLOOKUP(E133,'データ（編集しないで）'!$AB$2:$AC$3,2,FALSE),IF(E133='データ（編集しないで）'!$A$3,VLOOKUP(E133,'データ（編集しないで）'!$AB$2:$AC$3,2,FALSE),""))</f>
        <v/>
      </c>
    </row>
    <row r="134" spans="1:17" ht="21" customHeight="1">
      <c r="A134" s="23">
        <v>132</v>
      </c>
      <c r="B134" s="25"/>
      <c r="C134" s="25"/>
      <c r="D134" s="25"/>
      <c r="E134" s="25"/>
      <c r="F134" s="25"/>
      <c r="G134" s="30" t="str">
        <f>IF(E134='データ（編集しないで）'!$A$2,VLOOKUP(F134,'データ（編集しないで）'!$C$2:$D$6,2,FALSE),IF(E134='データ（編集しないで）'!$A$3,VLOOKUP(F134,'データ（編集しないで）'!$E$2:$F$6,2,FALSE),""))</f>
        <v/>
      </c>
      <c r="H134" s="25"/>
      <c r="I134" s="30" t="str">
        <f>IF(G134='データ（編集しないで）'!$D$2,VLOOKUP(H134,'データ（編集しないで）'!$H$2:$I$21,2,FALSE),IF(G134='データ（編集しないで）'!$D$3,VLOOKUP(H134,'データ（編集しないで）'!$J$2:$K$21,2,FALSE),IF(G134='データ（編集しないで）'!$D$4,VLOOKUP(H134,'データ（編集しないで）'!$L$2:$M$21,2,FALSE),IF(G134='データ（編集しないで）'!$D$5,VLOOKUP(H134,'データ（編集しないで）'!$N$2:$O$21,2,FALSE),IF(G134='データ（編集しないで）'!$D$6,VLOOKUP(H134,'データ（編集しないで）'!$P$2:$Q$21,2,FALSE),IF(G134='データ（編集しないで）'!$F$2,VLOOKUP(H134,'データ（編集しないで）'!$R$2:$S$21,2,FALSE),IF(G134='データ（編集しないで）'!$F$3,VLOOKUP(H134,'データ（編集しないで）'!$T$2:$U$21,2,FALSE),IF(G134='データ（編集しないで）'!$F$4,VLOOKUP(H134,'データ（編集しないで）'!$V$2:$W$21,2,FALSE),IF(G134='データ（編集しないで）'!$F$5,VLOOKUP(H134,'データ（編集しないで）'!$X$2:$Y$21,2,FALSE),IF(G134='データ（編集しないで）'!$F$6,VLOOKUP(H134,'データ（編集しないで）'!$Z$2:$AA$21,2,FALSE),""))))))))))</f>
        <v/>
      </c>
      <c r="J134" s="32"/>
      <c r="K134" s="34"/>
      <c r="L134" s="34"/>
      <c r="M134" s="36" t="str">
        <f t="shared" si="2"/>
        <v/>
      </c>
      <c r="Q134" s="37" t="str">
        <f>IF(E134='データ（編集しないで）'!$A$2,VLOOKUP(E134,'データ（編集しないで）'!$AB$2:$AC$3,2,FALSE),IF(E134='データ（編集しないで）'!$A$3,VLOOKUP(E134,'データ（編集しないで）'!$AB$2:$AC$3,2,FALSE),""))</f>
        <v/>
      </c>
    </row>
    <row r="135" spans="1:17" ht="21" customHeight="1">
      <c r="A135" s="23">
        <v>133</v>
      </c>
      <c r="B135" s="25"/>
      <c r="C135" s="25"/>
      <c r="D135" s="25"/>
      <c r="E135" s="25"/>
      <c r="F135" s="25"/>
      <c r="G135" s="30" t="str">
        <f>IF(E135='データ（編集しないで）'!$A$2,VLOOKUP(F135,'データ（編集しないで）'!$C$2:$D$6,2,FALSE),IF(E135='データ（編集しないで）'!$A$3,VLOOKUP(F135,'データ（編集しないで）'!$E$2:$F$6,2,FALSE),""))</f>
        <v/>
      </c>
      <c r="H135" s="25"/>
      <c r="I135" s="30" t="str">
        <f>IF(G135='データ（編集しないで）'!$D$2,VLOOKUP(H135,'データ（編集しないで）'!$H$2:$I$21,2,FALSE),IF(G135='データ（編集しないで）'!$D$3,VLOOKUP(H135,'データ（編集しないで）'!$J$2:$K$21,2,FALSE),IF(G135='データ（編集しないで）'!$D$4,VLOOKUP(H135,'データ（編集しないで）'!$L$2:$M$21,2,FALSE),IF(G135='データ（編集しないで）'!$D$5,VLOOKUP(H135,'データ（編集しないで）'!$N$2:$O$21,2,FALSE),IF(G135='データ（編集しないで）'!$D$6,VLOOKUP(H135,'データ（編集しないで）'!$P$2:$Q$21,2,FALSE),IF(G135='データ（編集しないで）'!$F$2,VLOOKUP(H135,'データ（編集しないで）'!$R$2:$S$21,2,FALSE),IF(G135='データ（編集しないで）'!$F$3,VLOOKUP(H135,'データ（編集しないで）'!$T$2:$U$21,2,FALSE),IF(G135='データ（編集しないで）'!$F$4,VLOOKUP(H135,'データ（編集しないで）'!$V$2:$W$21,2,FALSE),IF(G135='データ（編集しないで）'!$F$5,VLOOKUP(H135,'データ（編集しないで）'!$X$2:$Y$21,2,FALSE),IF(G135='データ（編集しないで）'!$F$6,VLOOKUP(H135,'データ（編集しないで）'!$Z$2:$AA$21,2,FALSE),""))))))))))</f>
        <v/>
      </c>
      <c r="J135" s="32"/>
      <c r="K135" s="34"/>
      <c r="L135" s="34"/>
      <c r="M135" s="36" t="str">
        <f t="shared" si="2"/>
        <v/>
      </c>
      <c r="Q135" s="37" t="str">
        <f>IF(E135='データ（編集しないで）'!$A$2,VLOOKUP(E135,'データ（編集しないで）'!$AB$2:$AC$3,2,FALSE),IF(E135='データ（編集しないで）'!$A$3,VLOOKUP(E135,'データ（編集しないで）'!$AB$2:$AC$3,2,FALSE),""))</f>
        <v/>
      </c>
    </row>
    <row r="136" spans="1:17" ht="21" customHeight="1">
      <c r="A136" s="23">
        <v>134</v>
      </c>
      <c r="B136" s="25"/>
      <c r="C136" s="25"/>
      <c r="D136" s="25"/>
      <c r="E136" s="25"/>
      <c r="F136" s="25"/>
      <c r="G136" s="30" t="str">
        <f>IF(E136='データ（編集しないで）'!$A$2,VLOOKUP(F136,'データ（編集しないで）'!$C$2:$D$6,2,FALSE),IF(E136='データ（編集しないで）'!$A$3,VLOOKUP(F136,'データ（編集しないで）'!$E$2:$F$6,2,FALSE),""))</f>
        <v/>
      </c>
      <c r="H136" s="25"/>
      <c r="I136" s="30" t="str">
        <f>IF(G136='データ（編集しないで）'!$D$2,VLOOKUP(H136,'データ（編集しないで）'!$H$2:$I$21,2,FALSE),IF(G136='データ（編集しないで）'!$D$3,VLOOKUP(H136,'データ（編集しないで）'!$J$2:$K$21,2,FALSE),IF(G136='データ（編集しないで）'!$D$4,VLOOKUP(H136,'データ（編集しないで）'!$L$2:$M$21,2,FALSE),IF(G136='データ（編集しないで）'!$D$5,VLOOKUP(H136,'データ（編集しないで）'!$N$2:$O$21,2,FALSE),IF(G136='データ（編集しないで）'!$D$6,VLOOKUP(H136,'データ（編集しないで）'!$P$2:$Q$21,2,FALSE),IF(G136='データ（編集しないで）'!$F$2,VLOOKUP(H136,'データ（編集しないで）'!$R$2:$S$21,2,FALSE),IF(G136='データ（編集しないで）'!$F$3,VLOOKUP(H136,'データ（編集しないで）'!$T$2:$U$21,2,FALSE),IF(G136='データ（編集しないで）'!$F$4,VLOOKUP(H136,'データ（編集しないで）'!$V$2:$W$21,2,FALSE),IF(G136='データ（編集しないで）'!$F$5,VLOOKUP(H136,'データ（編集しないで）'!$X$2:$Y$21,2,FALSE),IF(G136='データ（編集しないで）'!$F$6,VLOOKUP(H136,'データ（編集しないで）'!$Z$2:$AA$21,2,FALSE),""))))))))))</f>
        <v/>
      </c>
      <c r="J136" s="32"/>
      <c r="K136" s="34"/>
      <c r="L136" s="34"/>
      <c r="M136" s="36" t="str">
        <f t="shared" si="2"/>
        <v/>
      </c>
      <c r="Q136" s="37" t="str">
        <f>IF(E136='データ（編集しないで）'!$A$2,VLOOKUP(E136,'データ（編集しないで）'!$AB$2:$AC$3,2,FALSE),IF(E136='データ（編集しないで）'!$A$3,VLOOKUP(E136,'データ（編集しないで）'!$AB$2:$AC$3,2,FALSE),""))</f>
        <v/>
      </c>
    </row>
    <row r="137" spans="1:17" ht="21" customHeight="1">
      <c r="A137" s="23">
        <v>135</v>
      </c>
      <c r="B137" s="25"/>
      <c r="C137" s="25"/>
      <c r="D137" s="25"/>
      <c r="E137" s="25"/>
      <c r="F137" s="25"/>
      <c r="G137" s="30" t="str">
        <f>IF(E137='データ（編集しないで）'!$A$2,VLOOKUP(F137,'データ（編集しないで）'!$C$2:$D$6,2,FALSE),IF(E137='データ（編集しないで）'!$A$3,VLOOKUP(F137,'データ（編集しないで）'!$E$2:$F$6,2,FALSE),""))</f>
        <v/>
      </c>
      <c r="H137" s="25"/>
      <c r="I137" s="30" t="str">
        <f>IF(G137='データ（編集しないで）'!$D$2,VLOOKUP(H137,'データ（編集しないで）'!$H$2:$I$21,2,FALSE),IF(G137='データ（編集しないで）'!$D$3,VLOOKUP(H137,'データ（編集しないで）'!$J$2:$K$21,2,FALSE),IF(G137='データ（編集しないで）'!$D$4,VLOOKUP(H137,'データ（編集しないで）'!$L$2:$M$21,2,FALSE),IF(G137='データ（編集しないで）'!$D$5,VLOOKUP(H137,'データ（編集しないで）'!$N$2:$O$21,2,FALSE),IF(G137='データ（編集しないで）'!$D$6,VLOOKUP(H137,'データ（編集しないで）'!$P$2:$Q$21,2,FALSE),IF(G137='データ（編集しないで）'!$F$2,VLOOKUP(H137,'データ（編集しないで）'!$R$2:$S$21,2,FALSE),IF(G137='データ（編集しないで）'!$F$3,VLOOKUP(H137,'データ（編集しないで）'!$T$2:$U$21,2,FALSE),IF(G137='データ（編集しないで）'!$F$4,VLOOKUP(H137,'データ（編集しないで）'!$V$2:$W$21,2,FALSE),IF(G137='データ（編集しないで）'!$F$5,VLOOKUP(H137,'データ（編集しないで）'!$X$2:$Y$21,2,FALSE),IF(G137='データ（編集しないで）'!$F$6,VLOOKUP(H137,'データ（編集しないで）'!$Z$2:$AA$21,2,FALSE),""))))))))))</f>
        <v/>
      </c>
      <c r="J137" s="32"/>
      <c r="K137" s="34"/>
      <c r="L137" s="34"/>
      <c r="M137" s="36" t="str">
        <f t="shared" si="2"/>
        <v/>
      </c>
      <c r="Q137" s="37" t="str">
        <f>IF(E137='データ（編集しないで）'!$A$2,VLOOKUP(E137,'データ（編集しないで）'!$AB$2:$AC$3,2,FALSE),IF(E137='データ（編集しないで）'!$A$3,VLOOKUP(E137,'データ（編集しないで）'!$AB$2:$AC$3,2,FALSE),""))</f>
        <v/>
      </c>
    </row>
    <row r="138" spans="1:17" ht="21" customHeight="1">
      <c r="A138" s="23">
        <v>136</v>
      </c>
      <c r="B138" s="25"/>
      <c r="C138" s="25"/>
      <c r="D138" s="25"/>
      <c r="E138" s="25"/>
      <c r="F138" s="25"/>
      <c r="G138" s="30" t="str">
        <f>IF(E138='データ（編集しないで）'!$A$2,VLOOKUP(F138,'データ（編集しないで）'!$C$2:$D$6,2,FALSE),IF(E138='データ（編集しないで）'!$A$3,VLOOKUP(F138,'データ（編集しないで）'!$E$2:$F$6,2,FALSE),""))</f>
        <v/>
      </c>
      <c r="H138" s="25"/>
      <c r="I138" s="30" t="str">
        <f>IF(G138='データ（編集しないで）'!$D$2,VLOOKUP(H138,'データ（編集しないで）'!$H$2:$I$21,2,FALSE),IF(G138='データ（編集しないで）'!$D$3,VLOOKUP(H138,'データ（編集しないで）'!$J$2:$K$21,2,FALSE),IF(G138='データ（編集しないで）'!$D$4,VLOOKUP(H138,'データ（編集しないで）'!$L$2:$M$21,2,FALSE),IF(G138='データ（編集しないで）'!$D$5,VLOOKUP(H138,'データ（編集しないで）'!$N$2:$O$21,2,FALSE),IF(G138='データ（編集しないで）'!$D$6,VLOOKUP(H138,'データ（編集しないで）'!$P$2:$Q$21,2,FALSE),IF(G138='データ（編集しないで）'!$F$2,VLOOKUP(H138,'データ（編集しないで）'!$R$2:$S$21,2,FALSE),IF(G138='データ（編集しないで）'!$F$3,VLOOKUP(H138,'データ（編集しないで）'!$T$2:$U$21,2,FALSE),IF(G138='データ（編集しないで）'!$F$4,VLOOKUP(H138,'データ（編集しないで）'!$V$2:$W$21,2,FALSE),IF(G138='データ（編集しないで）'!$F$5,VLOOKUP(H138,'データ（編集しないで）'!$X$2:$Y$21,2,FALSE),IF(G138='データ（編集しないで）'!$F$6,VLOOKUP(H138,'データ（編集しないで）'!$Z$2:$AA$21,2,FALSE),""))))))))))</f>
        <v/>
      </c>
      <c r="J138" s="32"/>
      <c r="K138" s="34"/>
      <c r="L138" s="34"/>
      <c r="M138" s="36" t="str">
        <f t="shared" si="2"/>
        <v/>
      </c>
      <c r="Q138" s="37" t="str">
        <f>IF(E138='データ（編集しないで）'!$A$2,VLOOKUP(E138,'データ（編集しないで）'!$AB$2:$AC$3,2,FALSE),IF(E138='データ（編集しないで）'!$A$3,VLOOKUP(E138,'データ（編集しないで）'!$AB$2:$AC$3,2,FALSE),""))</f>
        <v/>
      </c>
    </row>
    <row r="139" spans="1:17" ht="21" customHeight="1">
      <c r="A139" s="23">
        <v>137</v>
      </c>
      <c r="B139" s="25"/>
      <c r="C139" s="25"/>
      <c r="D139" s="25"/>
      <c r="E139" s="25"/>
      <c r="F139" s="25"/>
      <c r="G139" s="30" t="str">
        <f>IF(E139='データ（編集しないで）'!$A$2,VLOOKUP(F139,'データ（編集しないで）'!$C$2:$D$6,2,FALSE),IF(E139='データ（編集しないで）'!$A$3,VLOOKUP(F139,'データ（編集しないで）'!$E$2:$F$6,2,FALSE),""))</f>
        <v/>
      </c>
      <c r="H139" s="25"/>
      <c r="I139" s="30" t="str">
        <f>IF(G139='データ（編集しないで）'!$D$2,VLOOKUP(H139,'データ（編集しないで）'!$H$2:$I$21,2,FALSE),IF(G139='データ（編集しないで）'!$D$3,VLOOKUP(H139,'データ（編集しないで）'!$J$2:$K$21,2,FALSE),IF(G139='データ（編集しないで）'!$D$4,VLOOKUP(H139,'データ（編集しないで）'!$L$2:$M$21,2,FALSE),IF(G139='データ（編集しないで）'!$D$5,VLOOKUP(H139,'データ（編集しないで）'!$N$2:$O$21,2,FALSE),IF(G139='データ（編集しないで）'!$D$6,VLOOKUP(H139,'データ（編集しないで）'!$P$2:$Q$21,2,FALSE),IF(G139='データ（編集しないで）'!$F$2,VLOOKUP(H139,'データ（編集しないで）'!$R$2:$S$21,2,FALSE),IF(G139='データ（編集しないで）'!$F$3,VLOOKUP(H139,'データ（編集しないで）'!$T$2:$U$21,2,FALSE),IF(G139='データ（編集しないで）'!$F$4,VLOOKUP(H139,'データ（編集しないで）'!$V$2:$W$21,2,FALSE),IF(G139='データ（編集しないで）'!$F$5,VLOOKUP(H139,'データ（編集しないで）'!$X$2:$Y$21,2,FALSE),IF(G139='データ（編集しないで）'!$F$6,VLOOKUP(H139,'データ（編集しないで）'!$Z$2:$AA$21,2,FALSE),""))))))))))</f>
        <v/>
      </c>
      <c r="J139" s="32"/>
      <c r="K139" s="34"/>
      <c r="L139" s="34"/>
      <c r="M139" s="36" t="str">
        <f t="shared" si="2"/>
        <v/>
      </c>
      <c r="Q139" s="37" t="str">
        <f>IF(E139='データ（編集しないで）'!$A$2,VLOOKUP(E139,'データ（編集しないで）'!$AB$2:$AC$3,2,FALSE),IF(E139='データ（編集しないで）'!$A$3,VLOOKUP(E139,'データ（編集しないで）'!$AB$2:$AC$3,2,FALSE),""))</f>
        <v/>
      </c>
    </row>
    <row r="140" spans="1:17" ht="21" customHeight="1">
      <c r="A140" s="23">
        <v>138</v>
      </c>
      <c r="B140" s="25"/>
      <c r="C140" s="25"/>
      <c r="D140" s="25"/>
      <c r="E140" s="25"/>
      <c r="F140" s="25"/>
      <c r="G140" s="30" t="str">
        <f>IF(E140='データ（編集しないで）'!$A$2,VLOOKUP(F140,'データ（編集しないで）'!$C$2:$D$6,2,FALSE),IF(E140='データ（編集しないで）'!$A$3,VLOOKUP(F140,'データ（編集しないで）'!$E$2:$F$6,2,FALSE),""))</f>
        <v/>
      </c>
      <c r="H140" s="25"/>
      <c r="I140" s="30" t="str">
        <f>IF(G140='データ（編集しないで）'!$D$2,VLOOKUP(H140,'データ（編集しないで）'!$H$2:$I$21,2,FALSE),IF(G140='データ（編集しないで）'!$D$3,VLOOKUP(H140,'データ（編集しないで）'!$J$2:$K$21,2,FALSE),IF(G140='データ（編集しないで）'!$D$4,VLOOKUP(H140,'データ（編集しないで）'!$L$2:$M$21,2,FALSE),IF(G140='データ（編集しないで）'!$D$5,VLOOKUP(H140,'データ（編集しないで）'!$N$2:$O$21,2,FALSE),IF(G140='データ（編集しないで）'!$D$6,VLOOKUP(H140,'データ（編集しないで）'!$P$2:$Q$21,2,FALSE),IF(G140='データ（編集しないで）'!$F$2,VLOOKUP(H140,'データ（編集しないで）'!$R$2:$S$21,2,FALSE),IF(G140='データ（編集しないで）'!$F$3,VLOOKUP(H140,'データ（編集しないで）'!$T$2:$U$21,2,FALSE),IF(G140='データ（編集しないで）'!$F$4,VLOOKUP(H140,'データ（編集しないで）'!$V$2:$W$21,2,FALSE),IF(G140='データ（編集しないで）'!$F$5,VLOOKUP(H140,'データ（編集しないで）'!$X$2:$Y$21,2,FALSE),IF(G140='データ（編集しないで）'!$F$6,VLOOKUP(H140,'データ（編集しないで）'!$Z$2:$AA$21,2,FALSE),""))))))))))</f>
        <v/>
      </c>
      <c r="J140" s="32"/>
      <c r="K140" s="34"/>
      <c r="L140" s="34"/>
      <c r="M140" s="36" t="str">
        <f t="shared" si="2"/>
        <v/>
      </c>
      <c r="Q140" s="37" t="str">
        <f>IF(E140='データ（編集しないで）'!$A$2,VLOOKUP(E140,'データ（編集しないで）'!$AB$2:$AC$3,2,FALSE),IF(E140='データ（編集しないで）'!$A$3,VLOOKUP(E140,'データ（編集しないで）'!$AB$2:$AC$3,2,FALSE),""))</f>
        <v/>
      </c>
    </row>
    <row r="141" spans="1:17" ht="21" customHeight="1">
      <c r="A141" s="23">
        <v>139</v>
      </c>
      <c r="B141" s="25"/>
      <c r="C141" s="25"/>
      <c r="D141" s="25"/>
      <c r="E141" s="25"/>
      <c r="F141" s="25"/>
      <c r="G141" s="30" t="str">
        <f>IF(E141='データ（編集しないで）'!$A$2,VLOOKUP(F141,'データ（編集しないで）'!$C$2:$D$6,2,FALSE),IF(E141='データ（編集しないで）'!$A$3,VLOOKUP(F141,'データ（編集しないで）'!$E$2:$F$6,2,FALSE),""))</f>
        <v/>
      </c>
      <c r="H141" s="25"/>
      <c r="I141" s="30" t="str">
        <f>IF(G141='データ（編集しないで）'!$D$2,VLOOKUP(H141,'データ（編集しないで）'!$H$2:$I$21,2,FALSE),IF(G141='データ（編集しないで）'!$D$3,VLOOKUP(H141,'データ（編集しないで）'!$J$2:$K$21,2,FALSE),IF(G141='データ（編集しないで）'!$D$4,VLOOKUP(H141,'データ（編集しないで）'!$L$2:$M$21,2,FALSE),IF(G141='データ（編集しないで）'!$D$5,VLOOKUP(H141,'データ（編集しないで）'!$N$2:$O$21,2,FALSE),IF(G141='データ（編集しないで）'!$D$6,VLOOKUP(H141,'データ（編集しないで）'!$P$2:$Q$21,2,FALSE),IF(G141='データ（編集しないで）'!$F$2,VLOOKUP(H141,'データ（編集しないで）'!$R$2:$S$21,2,FALSE),IF(G141='データ（編集しないで）'!$F$3,VLOOKUP(H141,'データ（編集しないで）'!$T$2:$U$21,2,FALSE),IF(G141='データ（編集しないで）'!$F$4,VLOOKUP(H141,'データ（編集しないで）'!$V$2:$W$21,2,FALSE),IF(G141='データ（編集しないで）'!$F$5,VLOOKUP(H141,'データ（編集しないで）'!$X$2:$Y$21,2,FALSE),IF(G141='データ（編集しないで）'!$F$6,VLOOKUP(H141,'データ（編集しないで）'!$Z$2:$AA$21,2,FALSE),""))))))))))</f>
        <v/>
      </c>
      <c r="J141" s="32"/>
      <c r="K141" s="34"/>
      <c r="L141" s="34"/>
      <c r="M141" s="36" t="str">
        <f t="shared" si="2"/>
        <v/>
      </c>
      <c r="Q141" s="37" t="str">
        <f>IF(E141='データ（編集しないで）'!$A$2,VLOOKUP(E141,'データ（編集しないで）'!$AB$2:$AC$3,2,FALSE),IF(E141='データ（編集しないで）'!$A$3,VLOOKUP(E141,'データ（編集しないで）'!$AB$2:$AC$3,2,FALSE),""))</f>
        <v/>
      </c>
    </row>
    <row r="142" spans="1:17" ht="21" customHeight="1">
      <c r="A142" s="23">
        <v>140</v>
      </c>
      <c r="B142" s="25"/>
      <c r="C142" s="25"/>
      <c r="D142" s="25"/>
      <c r="E142" s="25"/>
      <c r="F142" s="25"/>
      <c r="G142" s="30" t="str">
        <f>IF(E142='データ（編集しないで）'!$A$2,VLOOKUP(F142,'データ（編集しないで）'!$C$2:$D$6,2,FALSE),IF(E142='データ（編集しないで）'!$A$3,VLOOKUP(F142,'データ（編集しないで）'!$E$2:$F$6,2,FALSE),""))</f>
        <v/>
      </c>
      <c r="H142" s="25"/>
      <c r="I142" s="30" t="str">
        <f>IF(G142='データ（編集しないで）'!$D$2,VLOOKUP(H142,'データ（編集しないで）'!$H$2:$I$21,2,FALSE),IF(G142='データ（編集しないで）'!$D$3,VLOOKUP(H142,'データ（編集しないで）'!$J$2:$K$21,2,FALSE),IF(G142='データ（編集しないで）'!$D$4,VLOOKUP(H142,'データ（編集しないで）'!$L$2:$M$21,2,FALSE),IF(G142='データ（編集しないで）'!$D$5,VLOOKUP(H142,'データ（編集しないで）'!$N$2:$O$21,2,FALSE),IF(G142='データ（編集しないで）'!$D$6,VLOOKUP(H142,'データ（編集しないで）'!$P$2:$Q$21,2,FALSE),IF(G142='データ（編集しないで）'!$F$2,VLOOKUP(H142,'データ（編集しないで）'!$R$2:$S$21,2,FALSE),IF(G142='データ（編集しないで）'!$F$3,VLOOKUP(H142,'データ（編集しないで）'!$T$2:$U$21,2,FALSE),IF(G142='データ（編集しないで）'!$F$4,VLOOKUP(H142,'データ（編集しないで）'!$V$2:$W$21,2,FALSE),IF(G142='データ（編集しないで）'!$F$5,VLOOKUP(H142,'データ（編集しないで）'!$X$2:$Y$21,2,FALSE),IF(G142='データ（編集しないで）'!$F$6,VLOOKUP(H142,'データ（編集しないで）'!$Z$2:$AA$21,2,FALSE),""))))))))))</f>
        <v/>
      </c>
      <c r="J142" s="32"/>
      <c r="K142" s="34"/>
      <c r="L142" s="34"/>
      <c r="M142" s="36" t="str">
        <f t="shared" si="2"/>
        <v/>
      </c>
      <c r="Q142" s="37" t="str">
        <f>IF(E142='データ（編集しないで）'!$A$2,VLOOKUP(E142,'データ（編集しないで）'!$AB$2:$AC$3,2,FALSE),IF(E142='データ（編集しないで）'!$A$3,VLOOKUP(E142,'データ（編集しないで）'!$AB$2:$AC$3,2,FALSE),""))</f>
        <v/>
      </c>
    </row>
    <row r="143" spans="1:17" ht="21" customHeight="1">
      <c r="A143" s="23">
        <v>141</v>
      </c>
      <c r="B143" s="25"/>
      <c r="C143" s="25"/>
      <c r="D143" s="25"/>
      <c r="E143" s="25"/>
      <c r="F143" s="25"/>
      <c r="G143" s="30" t="str">
        <f>IF(E143='データ（編集しないで）'!$A$2,VLOOKUP(F143,'データ（編集しないで）'!$C$2:$D$6,2,FALSE),IF(E143='データ（編集しないで）'!$A$3,VLOOKUP(F143,'データ（編集しないで）'!$E$2:$F$6,2,FALSE),""))</f>
        <v/>
      </c>
      <c r="H143" s="25"/>
      <c r="I143" s="30" t="str">
        <f>IF(G143='データ（編集しないで）'!$D$2,VLOOKUP(H143,'データ（編集しないで）'!$H$2:$I$21,2,FALSE),IF(G143='データ（編集しないで）'!$D$3,VLOOKUP(H143,'データ（編集しないで）'!$J$2:$K$21,2,FALSE),IF(G143='データ（編集しないで）'!$D$4,VLOOKUP(H143,'データ（編集しないで）'!$L$2:$M$21,2,FALSE),IF(G143='データ（編集しないで）'!$D$5,VLOOKUP(H143,'データ（編集しないで）'!$N$2:$O$21,2,FALSE),IF(G143='データ（編集しないで）'!$D$6,VLOOKUP(H143,'データ（編集しないで）'!$P$2:$Q$21,2,FALSE),IF(G143='データ（編集しないで）'!$F$2,VLOOKUP(H143,'データ（編集しないで）'!$R$2:$S$21,2,FALSE),IF(G143='データ（編集しないで）'!$F$3,VLOOKUP(H143,'データ（編集しないで）'!$T$2:$U$21,2,FALSE),IF(G143='データ（編集しないで）'!$F$4,VLOOKUP(H143,'データ（編集しないで）'!$V$2:$W$21,2,FALSE),IF(G143='データ（編集しないで）'!$F$5,VLOOKUP(H143,'データ（編集しないで）'!$X$2:$Y$21,2,FALSE),IF(G143='データ（編集しないで）'!$F$6,VLOOKUP(H143,'データ（編集しないで）'!$Z$2:$AA$21,2,FALSE),""))))))))))</f>
        <v/>
      </c>
      <c r="J143" s="32"/>
      <c r="K143" s="34"/>
      <c r="L143" s="34"/>
      <c r="M143" s="36" t="str">
        <f t="shared" si="2"/>
        <v/>
      </c>
      <c r="Q143" s="37" t="str">
        <f>IF(E143='データ（編集しないで）'!$A$2,VLOOKUP(E143,'データ（編集しないで）'!$AB$2:$AC$3,2,FALSE),IF(E143='データ（編集しないで）'!$A$3,VLOOKUP(E143,'データ（編集しないで）'!$AB$2:$AC$3,2,FALSE),""))</f>
        <v/>
      </c>
    </row>
    <row r="144" spans="1:17" ht="21" customHeight="1">
      <c r="A144" s="23">
        <v>142</v>
      </c>
      <c r="B144" s="25"/>
      <c r="C144" s="25"/>
      <c r="D144" s="25"/>
      <c r="E144" s="25"/>
      <c r="F144" s="25"/>
      <c r="G144" s="30" t="str">
        <f>IF(E144='データ（編集しないで）'!$A$2,VLOOKUP(F144,'データ（編集しないで）'!$C$2:$D$6,2,FALSE),IF(E144='データ（編集しないで）'!$A$3,VLOOKUP(F144,'データ（編集しないで）'!$E$2:$F$6,2,FALSE),""))</f>
        <v/>
      </c>
      <c r="H144" s="25"/>
      <c r="I144" s="30" t="str">
        <f>IF(G144='データ（編集しないで）'!$D$2,VLOOKUP(H144,'データ（編集しないで）'!$H$2:$I$21,2,FALSE),IF(G144='データ（編集しないで）'!$D$3,VLOOKUP(H144,'データ（編集しないで）'!$J$2:$K$21,2,FALSE),IF(G144='データ（編集しないで）'!$D$4,VLOOKUP(H144,'データ（編集しないで）'!$L$2:$M$21,2,FALSE),IF(G144='データ（編集しないで）'!$D$5,VLOOKUP(H144,'データ（編集しないで）'!$N$2:$O$21,2,FALSE),IF(G144='データ（編集しないで）'!$D$6,VLOOKUP(H144,'データ（編集しないで）'!$P$2:$Q$21,2,FALSE),IF(G144='データ（編集しないで）'!$F$2,VLOOKUP(H144,'データ（編集しないで）'!$R$2:$S$21,2,FALSE),IF(G144='データ（編集しないで）'!$F$3,VLOOKUP(H144,'データ（編集しないで）'!$T$2:$U$21,2,FALSE),IF(G144='データ（編集しないで）'!$F$4,VLOOKUP(H144,'データ（編集しないで）'!$V$2:$W$21,2,FALSE),IF(G144='データ（編集しないで）'!$F$5,VLOOKUP(H144,'データ（編集しないで）'!$X$2:$Y$21,2,FALSE),IF(G144='データ（編集しないで）'!$F$6,VLOOKUP(H144,'データ（編集しないで）'!$Z$2:$AA$21,2,FALSE),""))))))))))</f>
        <v/>
      </c>
      <c r="J144" s="32"/>
      <c r="K144" s="34"/>
      <c r="L144" s="34"/>
      <c r="M144" s="36" t="str">
        <f t="shared" si="2"/>
        <v/>
      </c>
      <c r="Q144" s="37" t="str">
        <f>IF(E144='データ（編集しないで）'!$A$2,VLOOKUP(E144,'データ（編集しないで）'!$AB$2:$AC$3,2,FALSE),IF(E144='データ（編集しないで）'!$A$3,VLOOKUP(E144,'データ（編集しないで）'!$AB$2:$AC$3,2,FALSE),""))</f>
        <v/>
      </c>
    </row>
    <row r="145" spans="1:17" ht="21" customHeight="1">
      <c r="A145" s="23">
        <v>143</v>
      </c>
      <c r="B145" s="25"/>
      <c r="C145" s="25"/>
      <c r="D145" s="25"/>
      <c r="E145" s="25"/>
      <c r="F145" s="25"/>
      <c r="G145" s="30" t="str">
        <f>IF(E145='データ（編集しないで）'!$A$2,VLOOKUP(F145,'データ（編集しないで）'!$C$2:$D$6,2,FALSE),IF(E145='データ（編集しないで）'!$A$3,VLOOKUP(F145,'データ（編集しないで）'!$E$2:$F$6,2,FALSE),""))</f>
        <v/>
      </c>
      <c r="H145" s="25"/>
      <c r="I145" s="30" t="str">
        <f>IF(G145='データ（編集しないで）'!$D$2,VLOOKUP(H145,'データ（編集しないで）'!$H$2:$I$21,2,FALSE),IF(G145='データ（編集しないで）'!$D$3,VLOOKUP(H145,'データ（編集しないで）'!$J$2:$K$21,2,FALSE),IF(G145='データ（編集しないで）'!$D$4,VLOOKUP(H145,'データ（編集しないで）'!$L$2:$M$21,2,FALSE),IF(G145='データ（編集しないで）'!$D$5,VLOOKUP(H145,'データ（編集しないで）'!$N$2:$O$21,2,FALSE),IF(G145='データ（編集しないで）'!$D$6,VLOOKUP(H145,'データ（編集しないで）'!$P$2:$Q$21,2,FALSE),IF(G145='データ（編集しないで）'!$F$2,VLOOKUP(H145,'データ（編集しないで）'!$R$2:$S$21,2,FALSE),IF(G145='データ（編集しないで）'!$F$3,VLOOKUP(H145,'データ（編集しないで）'!$T$2:$U$21,2,FALSE),IF(G145='データ（編集しないで）'!$F$4,VLOOKUP(H145,'データ（編集しないで）'!$V$2:$W$21,2,FALSE),IF(G145='データ（編集しないで）'!$F$5,VLOOKUP(H145,'データ（編集しないで）'!$X$2:$Y$21,2,FALSE),IF(G145='データ（編集しないで）'!$F$6,VLOOKUP(H145,'データ（編集しないで）'!$Z$2:$AA$21,2,FALSE),""))))))))))</f>
        <v/>
      </c>
      <c r="J145" s="32"/>
      <c r="K145" s="34"/>
      <c r="L145" s="34"/>
      <c r="M145" s="36" t="str">
        <f t="shared" si="2"/>
        <v/>
      </c>
      <c r="Q145" s="37" t="str">
        <f>IF(E145='データ（編集しないで）'!$A$2,VLOOKUP(E145,'データ（編集しないで）'!$AB$2:$AC$3,2,FALSE),IF(E145='データ（編集しないで）'!$A$3,VLOOKUP(E145,'データ（編集しないで）'!$AB$2:$AC$3,2,FALSE),""))</f>
        <v/>
      </c>
    </row>
    <row r="146" spans="1:17" ht="21" customHeight="1">
      <c r="A146" s="23">
        <v>144</v>
      </c>
      <c r="B146" s="25"/>
      <c r="C146" s="25"/>
      <c r="D146" s="25"/>
      <c r="E146" s="25"/>
      <c r="F146" s="25"/>
      <c r="G146" s="30" t="str">
        <f>IF(E146='データ（編集しないで）'!$A$2,VLOOKUP(F146,'データ（編集しないで）'!$C$2:$D$6,2,FALSE),IF(E146='データ（編集しないで）'!$A$3,VLOOKUP(F146,'データ（編集しないで）'!$E$2:$F$6,2,FALSE),""))</f>
        <v/>
      </c>
      <c r="H146" s="25"/>
      <c r="I146" s="30" t="str">
        <f>IF(G146='データ（編集しないで）'!$D$2,VLOOKUP(H146,'データ（編集しないで）'!$H$2:$I$21,2,FALSE),IF(G146='データ（編集しないで）'!$D$3,VLOOKUP(H146,'データ（編集しないで）'!$J$2:$K$21,2,FALSE),IF(G146='データ（編集しないで）'!$D$4,VLOOKUP(H146,'データ（編集しないで）'!$L$2:$M$21,2,FALSE),IF(G146='データ（編集しないで）'!$D$5,VLOOKUP(H146,'データ（編集しないで）'!$N$2:$O$21,2,FALSE),IF(G146='データ（編集しないで）'!$D$6,VLOOKUP(H146,'データ（編集しないで）'!$P$2:$Q$21,2,FALSE),IF(G146='データ（編集しないで）'!$F$2,VLOOKUP(H146,'データ（編集しないで）'!$R$2:$S$21,2,FALSE),IF(G146='データ（編集しないで）'!$F$3,VLOOKUP(H146,'データ（編集しないで）'!$T$2:$U$21,2,FALSE),IF(G146='データ（編集しないで）'!$F$4,VLOOKUP(H146,'データ（編集しないで）'!$V$2:$W$21,2,FALSE),IF(G146='データ（編集しないで）'!$F$5,VLOOKUP(H146,'データ（編集しないで）'!$X$2:$Y$21,2,FALSE),IF(G146='データ（編集しないで）'!$F$6,VLOOKUP(H146,'データ（編集しないで）'!$Z$2:$AA$21,2,FALSE),""))))))))))</f>
        <v/>
      </c>
      <c r="J146" s="32"/>
      <c r="K146" s="34"/>
      <c r="L146" s="34"/>
      <c r="M146" s="36" t="str">
        <f t="shared" si="2"/>
        <v/>
      </c>
      <c r="Q146" s="37" t="str">
        <f>IF(E146='データ（編集しないで）'!$A$2,VLOOKUP(E146,'データ（編集しないで）'!$AB$2:$AC$3,2,FALSE),IF(E146='データ（編集しないで）'!$A$3,VLOOKUP(E146,'データ（編集しないで）'!$AB$2:$AC$3,2,FALSE),""))</f>
        <v/>
      </c>
    </row>
    <row r="147" spans="1:17" ht="21" customHeight="1">
      <c r="A147" s="23">
        <v>145</v>
      </c>
      <c r="B147" s="25"/>
      <c r="C147" s="25"/>
      <c r="D147" s="25"/>
      <c r="E147" s="25"/>
      <c r="F147" s="25"/>
      <c r="G147" s="30" t="str">
        <f>IF(E147='データ（編集しないで）'!$A$2,VLOOKUP(F147,'データ（編集しないで）'!$C$2:$D$6,2,FALSE),IF(E147='データ（編集しないで）'!$A$3,VLOOKUP(F147,'データ（編集しないで）'!$E$2:$F$6,2,FALSE),""))</f>
        <v/>
      </c>
      <c r="H147" s="25"/>
      <c r="I147" s="30" t="str">
        <f>IF(G147='データ（編集しないで）'!$D$2,VLOOKUP(H147,'データ（編集しないで）'!$H$2:$I$21,2,FALSE),IF(G147='データ（編集しないで）'!$D$3,VLOOKUP(H147,'データ（編集しないで）'!$J$2:$K$21,2,FALSE),IF(G147='データ（編集しないで）'!$D$4,VLOOKUP(H147,'データ（編集しないで）'!$L$2:$M$21,2,FALSE),IF(G147='データ（編集しないで）'!$D$5,VLOOKUP(H147,'データ（編集しないで）'!$N$2:$O$21,2,FALSE),IF(G147='データ（編集しないで）'!$D$6,VLOOKUP(H147,'データ（編集しないで）'!$P$2:$Q$21,2,FALSE),IF(G147='データ（編集しないで）'!$F$2,VLOOKUP(H147,'データ（編集しないで）'!$R$2:$S$21,2,FALSE),IF(G147='データ（編集しないで）'!$F$3,VLOOKUP(H147,'データ（編集しないで）'!$T$2:$U$21,2,FALSE),IF(G147='データ（編集しないで）'!$F$4,VLOOKUP(H147,'データ（編集しないで）'!$V$2:$W$21,2,FALSE),IF(G147='データ（編集しないで）'!$F$5,VLOOKUP(H147,'データ（編集しないで）'!$X$2:$Y$21,2,FALSE),IF(G147='データ（編集しないで）'!$F$6,VLOOKUP(H147,'データ（編集しないで）'!$Z$2:$AA$21,2,FALSE),""))))))))))</f>
        <v/>
      </c>
      <c r="J147" s="32"/>
      <c r="K147" s="34"/>
      <c r="L147" s="34"/>
      <c r="M147" s="36" t="str">
        <f t="shared" si="2"/>
        <v/>
      </c>
      <c r="Q147" s="37" t="str">
        <f>IF(E147='データ（編集しないで）'!$A$2,VLOOKUP(E147,'データ（編集しないで）'!$AB$2:$AC$3,2,FALSE),IF(E147='データ（編集しないで）'!$A$3,VLOOKUP(E147,'データ（編集しないで）'!$AB$2:$AC$3,2,FALSE),""))</f>
        <v/>
      </c>
    </row>
    <row r="148" spans="1:17" ht="21" customHeight="1">
      <c r="A148" s="23">
        <v>146</v>
      </c>
      <c r="B148" s="25"/>
      <c r="C148" s="25"/>
      <c r="D148" s="25"/>
      <c r="E148" s="25"/>
      <c r="F148" s="25"/>
      <c r="G148" s="30" t="str">
        <f>IF(E148='データ（編集しないで）'!$A$2,VLOOKUP(F148,'データ（編集しないで）'!$C$2:$D$6,2,FALSE),IF(E148='データ（編集しないで）'!$A$3,VLOOKUP(F148,'データ（編集しないで）'!$E$2:$F$6,2,FALSE),""))</f>
        <v/>
      </c>
      <c r="H148" s="25"/>
      <c r="I148" s="30" t="str">
        <f>IF(G148='データ（編集しないで）'!$D$2,VLOOKUP(H148,'データ（編集しないで）'!$H$2:$I$21,2,FALSE),IF(G148='データ（編集しないで）'!$D$3,VLOOKUP(H148,'データ（編集しないで）'!$J$2:$K$21,2,FALSE),IF(G148='データ（編集しないで）'!$D$4,VLOOKUP(H148,'データ（編集しないで）'!$L$2:$M$21,2,FALSE),IF(G148='データ（編集しないで）'!$D$5,VLOOKUP(H148,'データ（編集しないで）'!$N$2:$O$21,2,FALSE),IF(G148='データ（編集しないで）'!$D$6,VLOOKUP(H148,'データ（編集しないで）'!$P$2:$Q$21,2,FALSE),IF(G148='データ（編集しないで）'!$F$2,VLOOKUP(H148,'データ（編集しないで）'!$R$2:$S$21,2,FALSE),IF(G148='データ（編集しないで）'!$F$3,VLOOKUP(H148,'データ（編集しないで）'!$T$2:$U$21,2,FALSE),IF(G148='データ（編集しないで）'!$F$4,VLOOKUP(H148,'データ（編集しないで）'!$V$2:$W$21,2,FALSE),IF(G148='データ（編集しないで）'!$F$5,VLOOKUP(H148,'データ（編集しないで）'!$X$2:$Y$21,2,FALSE),IF(G148='データ（編集しないで）'!$F$6,VLOOKUP(H148,'データ（編集しないで）'!$Z$2:$AA$21,2,FALSE),""))))))))))</f>
        <v/>
      </c>
      <c r="J148" s="32"/>
      <c r="K148" s="34"/>
      <c r="L148" s="34"/>
      <c r="M148" s="36" t="str">
        <f t="shared" si="2"/>
        <v/>
      </c>
      <c r="Q148" s="37" t="str">
        <f>IF(E148='データ（編集しないで）'!$A$2,VLOOKUP(E148,'データ（編集しないで）'!$AB$2:$AC$3,2,FALSE),IF(E148='データ（編集しないで）'!$A$3,VLOOKUP(E148,'データ（編集しないで）'!$AB$2:$AC$3,2,FALSE),""))</f>
        <v/>
      </c>
    </row>
    <row r="149" spans="1:17" ht="21" customHeight="1">
      <c r="A149" s="23">
        <v>147</v>
      </c>
      <c r="B149" s="25"/>
      <c r="C149" s="25"/>
      <c r="D149" s="25"/>
      <c r="E149" s="25"/>
      <c r="F149" s="25"/>
      <c r="G149" s="30" t="str">
        <f>IF(E149='データ（編集しないで）'!$A$2,VLOOKUP(F149,'データ（編集しないで）'!$C$2:$D$6,2,FALSE),IF(E149='データ（編集しないで）'!$A$3,VLOOKUP(F149,'データ（編集しないで）'!$E$2:$F$6,2,FALSE),""))</f>
        <v/>
      </c>
      <c r="H149" s="25"/>
      <c r="I149" s="30" t="str">
        <f>IF(G149='データ（編集しないで）'!$D$2,VLOOKUP(H149,'データ（編集しないで）'!$H$2:$I$21,2,FALSE),IF(G149='データ（編集しないで）'!$D$3,VLOOKUP(H149,'データ（編集しないで）'!$J$2:$K$21,2,FALSE),IF(G149='データ（編集しないで）'!$D$4,VLOOKUP(H149,'データ（編集しないで）'!$L$2:$M$21,2,FALSE),IF(G149='データ（編集しないで）'!$D$5,VLOOKUP(H149,'データ（編集しないで）'!$N$2:$O$21,2,FALSE),IF(G149='データ（編集しないで）'!$D$6,VLOOKUP(H149,'データ（編集しないで）'!$P$2:$Q$21,2,FALSE),IF(G149='データ（編集しないで）'!$F$2,VLOOKUP(H149,'データ（編集しないで）'!$R$2:$S$21,2,FALSE),IF(G149='データ（編集しないで）'!$F$3,VLOOKUP(H149,'データ（編集しないで）'!$T$2:$U$21,2,FALSE),IF(G149='データ（編集しないで）'!$F$4,VLOOKUP(H149,'データ（編集しないで）'!$V$2:$W$21,2,FALSE),IF(G149='データ（編集しないで）'!$F$5,VLOOKUP(H149,'データ（編集しないで）'!$X$2:$Y$21,2,FALSE),IF(G149='データ（編集しないで）'!$F$6,VLOOKUP(H149,'データ（編集しないで）'!$Z$2:$AA$21,2,FALSE),""))))))))))</f>
        <v/>
      </c>
      <c r="J149" s="32"/>
      <c r="K149" s="34"/>
      <c r="L149" s="34"/>
      <c r="M149" s="36" t="str">
        <f t="shared" si="2"/>
        <v/>
      </c>
      <c r="Q149" s="37" t="str">
        <f>IF(E149='データ（編集しないで）'!$A$2,VLOOKUP(E149,'データ（編集しないで）'!$AB$2:$AC$3,2,FALSE),IF(E149='データ（編集しないで）'!$A$3,VLOOKUP(E149,'データ（編集しないで）'!$AB$2:$AC$3,2,FALSE),""))</f>
        <v/>
      </c>
    </row>
    <row r="150" spans="1:17" ht="21" customHeight="1">
      <c r="A150" s="23">
        <v>148</v>
      </c>
      <c r="B150" s="25"/>
      <c r="C150" s="25"/>
      <c r="D150" s="25"/>
      <c r="E150" s="25"/>
      <c r="F150" s="25"/>
      <c r="G150" s="30" t="str">
        <f>IF(E150='データ（編集しないで）'!$A$2,VLOOKUP(F150,'データ（編集しないで）'!$C$2:$D$6,2,FALSE),IF(E150='データ（編集しないで）'!$A$3,VLOOKUP(F150,'データ（編集しないで）'!$E$2:$F$6,2,FALSE),""))</f>
        <v/>
      </c>
      <c r="H150" s="25"/>
      <c r="I150" s="30" t="str">
        <f>IF(G150='データ（編集しないで）'!$D$2,VLOOKUP(H150,'データ（編集しないで）'!$H$2:$I$21,2,FALSE),IF(G150='データ（編集しないで）'!$D$3,VLOOKUP(H150,'データ（編集しないで）'!$J$2:$K$21,2,FALSE),IF(G150='データ（編集しないで）'!$D$4,VLOOKUP(H150,'データ（編集しないで）'!$L$2:$M$21,2,FALSE),IF(G150='データ（編集しないで）'!$D$5,VLOOKUP(H150,'データ（編集しないで）'!$N$2:$O$21,2,FALSE),IF(G150='データ（編集しないで）'!$D$6,VLOOKUP(H150,'データ（編集しないで）'!$P$2:$Q$21,2,FALSE),IF(G150='データ（編集しないで）'!$F$2,VLOOKUP(H150,'データ（編集しないで）'!$R$2:$S$21,2,FALSE),IF(G150='データ（編集しないで）'!$F$3,VLOOKUP(H150,'データ（編集しないで）'!$T$2:$U$21,2,FALSE),IF(G150='データ（編集しないで）'!$F$4,VLOOKUP(H150,'データ（編集しないで）'!$V$2:$W$21,2,FALSE),IF(G150='データ（編集しないで）'!$F$5,VLOOKUP(H150,'データ（編集しないで）'!$X$2:$Y$21,2,FALSE),IF(G150='データ（編集しないで）'!$F$6,VLOOKUP(H150,'データ（編集しないで）'!$Z$2:$AA$21,2,FALSE),""))))))))))</f>
        <v/>
      </c>
      <c r="J150" s="32"/>
      <c r="K150" s="34"/>
      <c r="L150" s="34"/>
      <c r="M150" s="36" t="str">
        <f t="shared" si="2"/>
        <v/>
      </c>
      <c r="Q150" s="37" t="str">
        <f>IF(E150='データ（編集しないで）'!$A$2,VLOOKUP(E150,'データ（編集しないで）'!$AB$2:$AC$3,2,FALSE),IF(E150='データ（編集しないで）'!$A$3,VLOOKUP(E150,'データ（編集しないで）'!$AB$2:$AC$3,2,FALSE),""))</f>
        <v/>
      </c>
    </row>
    <row r="151" spans="1:17" ht="21" customHeight="1">
      <c r="A151" s="23">
        <v>149</v>
      </c>
      <c r="B151" s="25"/>
      <c r="C151" s="25"/>
      <c r="D151" s="25"/>
      <c r="E151" s="25"/>
      <c r="F151" s="25"/>
      <c r="G151" s="30" t="str">
        <f>IF(E151='データ（編集しないで）'!$A$2,VLOOKUP(F151,'データ（編集しないで）'!$C$2:$D$6,2,FALSE),IF(E151='データ（編集しないで）'!$A$3,VLOOKUP(F151,'データ（編集しないで）'!$E$2:$F$6,2,FALSE),""))</f>
        <v/>
      </c>
      <c r="H151" s="25"/>
      <c r="I151" s="30" t="str">
        <f>IF(G151='データ（編集しないで）'!$D$2,VLOOKUP(H151,'データ（編集しないで）'!$H$2:$I$21,2,FALSE),IF(G151='データ（編集しないで）'!$D$3,VLOOKUP(H151,'データ（編集しないで）'!$J$2:$K$21,2,FALSE),IF(G151='データ（編集しないで）'!$D$4,VLOOKUP(H151,'データ（編集しないで）'!$L$2:$M$21,2,FALSE),IF(G151='データ（編集しないで）'!$D$5,VLOOKUP(H151,'データ（編集しないで）'!$N$2:$O$21,2,FALSE),IF(G151='データ（編集しないで）'!$D$6,VLOOKUP(H151,'データ（編集しないで）'!$P$2:$Q$21,2,FALSE),IF(G151='データ（編集しないで）'!$F$2,VLOOKUP(H151,'データ（編集しないで）'!$R$2:$S$21,2,FALSE),IF(G151='データ（編集しないで）'!$F$3,VLOOKUP(H151,'データ（編集しないで）'!$T$2:$U$21,2,FALSE),IF(G151='データ（編集しないで）'!$F$4,VLOOKUP(H151,'データ（編集しないで）'!$V$2:$W$21,2,FALSE),IF(G151='データ（編集しないで）'!$F$5,VLOOKUP(H151,'データ（編集しないで）'!$X$2:$Y$21,2,FALSE),IF(G151='データ（編集しないで）'!$F$6,VLOOKUP(H151,'データ（編集しないで）'!$Z$2:$AA$21,2,FALSE),""))))))))))</f>
        <v/>
      </c>
      <c r="J151" s="32"/>
      <c r="K151" s="34"/>
      <c r="L151" s="34"/>
      <c r="M151" s="36" t="str">
        <f t="shared" si="2"/>
        <v/>
      </c>
      <c r="Q151" s="37" t="str">
        <f>IF(E151='データ（編集しないで）'!$A$2,VLOOKUP(E151,'データ（編集しないで）'!$AB$2:$AC$3,2,FALSE),IF(E151='データ（編集しないで）'!$A$3,VLOOKUP(E151,'データ（編集しないで）'!$AB$2:$AC$3,2,FALSE),""))</f>
        <v/>
      </c>
    </row>
    <row r="152" spans="1:17" ht="21" customHeight="1">
      <c r="A152" s="23">
        <v>150</v>
      </c>
      <c r="B152" s="25"/>
      <c r="C152" s="25"/>
      <c r="D152" s="25"/>
      <c r="E152" s="25"/>
      <c r="F152" s="25"/>
      <c r="G152" s="30" t="str">
        <f>IF(E152='データ（編集しないで）'!$A$2,VLOOKUP(F152,'データ（編集しないで）'!$C$2:$D$6,2,FALSE),IF(E152='データ（編集しないで）'!$A$3,VLOOKUP(F152,'データ（編集しないで）'!$E$2:$F$6,2,FALSE),""))</f>
        <v/>
      </c>
      <c r="H152" s="25"/>
      <c r="I152" s="30" t="str">
        <f>IF(G152='データ（編集しないで）'!$D$2,VLOOKUP(H152,'データ（編集しないで）'!$H$2:$I$21,2,FALSE),IF(G152='データ（編集しないで）'!$D$3,VLOOKUP(H152,'データ（編集しないで）'!$J$2:$K$21,2,FALSE),IF(G152='データ（編集しないで）'!$D$4,VLOOKUP(H152,'データ（編集しないで）'!$L$2:$M$21,2,FALSE),IF(G152='データ（編集しないで）'!$D$5,VLOOKUP(H152,'データ（編集しないで）'!$N$2:$O$21,2,FALSE),IF(G152='データ（編集しないで）'!$D$6,VLOOKUP(H152,'データ（編集しないで）'!$P$2:$Q$21,2,FALSE),IF(G152='データ（編集しないで）'!$F$2,VLOOKUP(H152,'データ（編集しないで）'!$R$2:$S$21,2,FALSE),IF(G152='データ（編集しないで）'!$F$3,VLOOKUP(H152,'データ（編集しないで）'!$T$2:$U$21,2,FALSE),IF(G152='データ（編集しないで）'!$F$4,VLOOKUP(H152,'データ（編集しないで）'!$V$2:$W$21,2,FALSE),IF(G152='データ（編集しないで）'!$F$5,VLOOKUP(H152,'データ（編集しないで）'!$X$2:$Y$21,2,FALSE),IF(G152='データ（編集しないで）'!$F$6,VLOOKUP(H152,'データ（編集しないで）'!$Z$2:$AA$21,2,FALSE),""))))))))))</f>
        <v/>
      </c>
      <c r="J152" s="32"/>
      <c r="K152" s="34"/>
      <c r="L152" s="34"/>
      <c r="M152" s="36" t="str">
        <f t="shared" si="2"/>
        <v/>
      </c>
      <c r="Q152" s="37" t="str">
        <f>IF(E152='データ（編集しないで）'!$A$2,VLOOKUP(E152,'データ（編集しないで）'!$AB$2:$AC$3,2,FALSE),IF(E152='データ（編集しないで）'!$A$3,VLOOKUP(E152,'データ（編集しないで）'!$AB$2:$AC$3,2,FALSE),""))</f>
        <v/>
      </c>
    </row>
    <row r="153" spans="1:17" ht="21" customHeight="1">
      <c r="A153" s="23">
        <v>151</v>
      </c>
      <c r="B153" s="25"/>
      <c r="C153" s="25"/>
      <c r="D153" s="25"/>
      <c r="E153" s="25"/>
      <c r="F153" s="25"/>
      <c r="G153" s="30" t="str">
        <f>IF(E153='データ（編集しないで）'!$A$2,VLOOKUP(F153,'データ（編集しないで）'!$C$2:$D$6,2,FALSE),IF(E153='データ（編集しないで）'!$A$3,VLOOKUP(F153,'データ（編集しないで）'!$E$2:$F$6,2,FALSE),""))</f>
        <v/>
      </c>
      <c r="H153" s="25"/>
      <c r="I153" s="30" t="str">
        <f>IF(G153='データ（編集しないで）'!$D$2,VLOOKUP(H153,'データ（編集しないで）'!$H$2:$I$21,2,FALSE),IF(G153='データ（編集しないで）'!$D$3,VLOOKUP(H153,'データ（編集しないで）'!$J$2:$K$21,2,FALSE),IF(G153='データ（編集しないで）'!$D$4,VLOOKUP(H153,'データ（編集しないで）'!$L$2:$M$21,2,FALSE),IF(G153='データ（編集しないで）'!$D$5,VLOOKUP(H153,'データ（編集しないで）'!$N$2:$O$21,2,FALSE),IF(G153='データ（編集しないで）'!$D$6,VLOOKUP(H153,'データ（編集しないで）'!$P$2:$Q$21,2,FALSE),IF(G153='データ（編集しないで）'!$F$2,VLOOKUP(H153,'データ（編集しないで）'!$R$2:$S$21,2,FALSE),IF(G153='データ（編集しないで）'!$F$3,VLOOKUP(H153,'データ（編集しないで）'!$T$2:$U$21,2,FALSE),IF(G153='データ（編集しないで）'!$F$4,VLOOKUP(H153,'データ（編集しないで）'!$V$2:$W$21,2,FALSE),IF(G153='データ（編集しないで）'!$F$5,VLOOKUP(H153,'データ（編集しないで）'!$X$2:$Y$21,2,FALSE),IF(G153='データ（編集しないで）'!$F$6,VLOOKUP(H153,'データ（編集しないで）'!$Z$2:$AA$21,2,FALSE),""))))))))))</f>
        <v/>
      </c>
      <c r="J153" s="32"/>
      <c r="K153" s="34"/>
      <c r="L153" s="34"/>
      <c r="M153" s="36" t="str">
        <f t="shared" si="2"/>
        <v/>
      </c>
      <c r="Q153" s="37" t="str">
        <f>IF(E153='データ（編集しないで）'!$A$2,VLOOKUP(E153,'データ（編集しないで）'!$AB$2:$AC$3,2,FALSE),IF(E153='データ（編集しないで）'!$A$3,VLOOKUP(E153,'データ（編集しないで）'!$AB$2:$AC$3,2,FALSE),""))</f>
        <v/>
      </c>
    </row>
    <row r="154" spans="1:17" ht="21" customHeight="1">
      <c r="A154" s="23">
        <v>152</v>
      </c>
      <c r="B154" s="25"/>
      <c r="C154" s="25"/>
      <c r="D154" s="25"/>
      <c r="E154" s="25"/>
      <c r="F154" s="25"/>
      <c r="G154" s="30" t="str">
        <f>IF(E154='データ（編集しないで）'!$A$2,VLOOKUP(F154,'データ（編集しないで）'!$C$2:$D$6,2,FALSE),IF(E154='データ（編集しないで）'!$A$3,VLOOKUP(F154,'データ（編集しないで）'!$E$2:$F$6,2,FALSE),""))</f>
        <v/>
      </c>
      <c r="H154" s="25"/>
      <c r="I154" s="30" t="str">
        <f>IF(G154='データ（編集しないで）'!$D$2,VLOOKUP(H154,'データ（編集しないで）'!$H$2:$I$21,2,FALSE),IF(G154='データ（編集しないで）'!$D$3,VLOOKUP(H154,'データ（編集しないで）'!$J$2:$K$21,2,FALSE),IF(G154='データ（編集しないで）'!$D$4,VLOOKUP(H154,'データ（編集しないで）'!$L$2:$M$21,2,FALSE),IF(G154='データ（編集しないで）'!$D$5,VLOOKUP(H154,'データ（編集しないで）'!$N$2:$O$21,2,FALSE),IF(G154='データ（編集しないで）'!$D$6,VLOOKUP(H154,'データ（編集しないで）'!$P$2:$Q$21,2,FALSE),IF(G154='データ（編集しないで）'!$F$2,VLOOKUP(H154,'データ（編集しないで）'!$R$2:$S$21,2,FALSE),IF(G154='データ（編集しないで）'!$F$3,VLOOKUP(H154,'データ（編集しないで）'!$T$2:$U$21,2,FALSE),IF(G154='データ（編集しないで）'!$F$4,VLOOKUP(H154,'データ（編集しないで）'!$V$2:$W$21,2,FALSE),IF(G154='データ（編集しないで）'!$F$5,VLOOKUP(H154,'データ（編集しないで）'!$X$2:$Y$21,2,FALSE),IF(G154='データ（編集しないで）'!$F$6,VLOOKUP(H154,'データ（編集しないで）'!$Z$2:$AA$21,2,FALSE),""))))))))))</f>
        <v/>
      </c>
      <c r="J154" s="32"/>
      <c r="K154" s="34"/>
      <c r="L154" s="34"/>
      <c r="M154" s="36" t="str">
        <f t="shared" si="2"/>
        <v/>
      </c>
      <c r="Q154" s="37" t="str">
        <f>IF(E154='データ（編集しないで）'!$A$2,VLOOKUP(E154,'データ（編集しないで）'!$AB$2:$AC$3,2,FALSE),IF(E154='データ（編集しないで）'!$A$3,VLOOKUP(E154,'データ（編集しないで）'!$AB$2:$AC$3,2,FALSE),""))</f>
        <v/>
      </c>
    </row>
    <row r="155" spans="1:17" ht="21" customHeight="1">
      <c r="A155" s="23">
        <v>153</v>
      </c>
      <c r="B155" s="25"/>
      <c r="C155" s="25"/>
      <c r="D155" s="25"/>
      <c r="E155" s="25"/>
      <c r="F155" s="25"/>
      <c r="G155" s="30" t="str">
        <f>IF(E155='データ（編集しないで）'!$A$2,VLOOKUP(F155,'データ（編集しないで）'!$C$2:$D$6,2,FALSE),IF(E155='データ（編集しないで）'!$A$3,VLOOKUP(F155,'データ（編集しないで）'!$E$2:$F$6,2,FALSE),""))</f>
        <v/>
      </c>
      <c r="H155" s="25"/>
      <c r="I155" s="30" t="str">
        <f>IF(G155='データ（編集しないで）'!$D$2,VLOOKUP(H155,'データ（編集しないで）'!$H$2:$I$21,2,FALSE),IF(G155='データ（編集しないで）'!$D$3,VLOOKUP(H155,'データ（編集しないで）'!$J$2:$K$21,2,FALSE),IF(G155='データ（編集しないで）'!$D$4,VLOOKUP(H155,'データ（編集しないで）'!$L$2:$M$21,2,FALSE),IF(G155='データ（編集しないで）'!$D$5,VLOOKUP(H155,'データ（編集しないで）'!$N$2:$O$21,2,FALSE),IF(G155='データ（編集しないで）'!$D$6,VLOOKUP(H155,'データ（編集しないで）'!$P$2:$Q$21,2,FALSE),IF(G155='データ（編集しないで）'!$F$2,VLOOKUP(H155,'データ（編集しないで）'!$R$2:$S$21,2,FALSE),IF(G155='データ（編集しないで）'!$F$3,VLOOKUP(H155,'データ（編集しないで）'!$T$2:$U$21,2,FALSE),IF(G155='データ（編集しないで）'!$F$4,VLOOKUP(H155,'データ（編集しないで）'!$V$2:$W$21,2,FALSE),IF(G155='データ（編集しないで）'!$F$5,VLOOKUP(H155,'データ（編集しないで）'!$X$2:$Y$21,2,FALSE),IF(G155='データ（編集しないで）'!$F$6,VLOOKUP(H155,'データ（編集しないで）'!$Z$2:$AA$21,2,FALSE),""))))))))))</f>
        <v/>
      </c>
      <c r="J155" s="32"/>
      <c r="K155" s="34"/>
      <c r="L155" s="34"/>
      <c r="M155" s="36" t="str">
        <f t="shared" si="2"/>
        <v/>
      </c>
      <c r="Q155" s="37" t="str">
        <f>IF(E155='データ（編集しないで）'!$A$2,VLOOKUP(E155,'データ（編集しないで）'!$AB$2:$AC$3,2,FALSE),IF(E155='データ（編集しないで）'!$A$3,VLOOKUP(E155,'データ（編集しないで）'!$AB$2:$AC$3,2,FALSE),""))</f>
        <v/>
      </c>
    </row>
    <row r="156" spans="1:17" ht="21" customHeight="1">
      <c r="A156" s="23">
        <v>154</v>
      </c>
      <c r="B156" s="25"/>
      <c r="C156" s="25"/>
      <c r="D156" s="25"/>
      <c r="E156" s="25"/>
      <c r="F156" s="25"/>
      <c r="G156" s="30" t="str">
        <f>IF(E156='データ（編集しないで）'!$A$2,VLOOKUP(F156,'データ（編集しないで）'!$C$2:$D$6,2,FALSE),IF(E156='データ（編集しないで）'!$A$3,VLOOKUP(F156,'データ（編集しないで）'!$E$2:$F$6,2,FALSE),""))</f>
        <v/>
      </c>
      <c r="H156" s="25"/>
      <c r="I156" s="30" t="str">
        <f>IF(G156='データ（編集しないで）'!$D$2,VLOOKUP(H156,'データ（編集しないで）'!$H$2:$I$21,2,FALSE),IF(G156='データ（編集しないで）'!$D$3,VLOOKUP(H156,'データ（編集しないで）'!$J$2:$K$21,2,FALSE),IF(G156='データ（編集しないで）'!$D$4,VLOOKUP(H156,'データ（編集しないで）'!$L$2:$M$21,2,FALSE),IF(G156='データ（編集しないで）'!$D$5,VLOOKUP(H156,'データ（編集しないで）'!$N$2:$O$21,2,FALSE),IF(G156='データ（編集しないで）'!$D$6,VLOOKUP(H156,'データ（編集しないで）'!$P$2:$Q$21,2,FALSE),IF(G156='データ（編集しないで）'!$F$2,VLOOKUP(H156,'データ（編集しないで）'!$R$2:$S$21,2,FALSE),IF(G156='データ（編集しないで）'!$F$3,VLOOKUP(H156,'データ（編集しないで）'!$T$2:$U$21,2,FALSE),IF(G156='データ（編集しないで）'!$F$4,VLOOKUP(H156,'データ（編集しないで）'!$V$2:$W$21,2,FALSE),IF(G156='データ（編集しないで）'!$F$5,VLOOKUP(H156,'データ（編集しないで）'!$X$2:$Y$21,2,FALSE),IF(G156='データ（編集しないで）'!$F$6,VLOOKUP(H156,'データ（編集しないで）'!$Z$2:$AA$21,2,FALSE),""))))))))))</f>
        <v/>
      </c>
      <c r="J156" s="32"/>
      <c r="K156" s="34"/>
      <c r="L156" s="34"/>
      <c r="M156" s="36" t="str">
        <f t="shared" si="2"/>
        <v/>
      </c>
      <c r="Q156" s="37" t="str">
        <f>IF(E156='データ（編集しないで）'!$A$2,VLOOKUP(E156,'データ（編集しないで）'!$AB$2:$AC$3,2,FALSE),IF(E156='データ（編集しないで）'!$A$3,VLOOKUP(E156,'データ（編集しないで）'!$AB$2:$AC$3,2,FALSE),""))</f>
        <v/>
      </c>
    </row>
    <row r="157" spans="1:17" ht="21" customHeight="1">
      <c r="A157" s="23">
        <v>155</v>
      </c>
      <c r="B157" s="25"/>
      <c r="C157" s="25"/>
      <c r="D157" s="25"/>
      <c r="E157" s="25"/>
      <c r="F157" s="25"/>
      <c r="G157" s="30" t="str">
        <f>IF(E157='データ（編集しないで）'!$A$2,VLOOKUP(F157,'データ（編集しないで）'!$C$2:$D$6,2,FALSE),IF(E157='データ（編集しないで）'!$A$3,VLOOKUP(F157,'データ（編集しないで）'!$E$2:$F$6,2,FALSE),""))</f>
        <v/>
      </c>
      <c r="H157" s="25"/>
      <c r="I157" s="30" t="str">
        <f>IF(G157='データ（編集しないで）'!$D$2,VLOOKUP(H157,'データ（編集しないで）'!$H$2:$I$21,2,FALSE),IF(G157='データ（編集しないで）'!$D$3,VLOOKUP(H157,'データ（編集しないで）'!$J$2:$K$21,2,FALSE),IF(G157='データ（編集しないで）'!$D$4,VLOOKUP(H157,'データ（編集しないで）'!$L$2:$M$21,2,FALSE),IF(G157='データ（編集しないで）'!$D$5,VLOOKUP(H157,'データ（編集しないで）'!$N$2:$O$21,2,FALSE),IF(G157='データ（編集しないで）'!$D$6,VLOOKUP(H157,'データ（編集しないで）'!$P$2:$Q$21,2,FALSE),IF(G157='データ（編集しないで）'!$F$2,VLOOKUP(H157,'データ（編集しないで）'!$R$2:$S$21,2,FALSE),IF(G157='データ（編集しないで）'!$F$3,VLOOKUP(H157,'データ（編集しないで）'!$T$2:$U$21,2,FALSE),IF(G157='データ（編集しないで）'!$F$4,VLOOKUP(H157,'データ（編集しないで）'!$V$2:$W$21,2,FALSE),IF(G157='データ（編集しないで）'!$F$5,VLOOKUP(H157,'データ（編集しないで）'!$X$2:$Y$21,2,FALSE),IF(G157='データ（編集しないで）'!$F$6,VLOOKUP(H157,'データ（編集しないで）'!$Z$2:$AA$21,2,FALSE),""))))))))))</f>
        <v/>
      </c>
      <c r="J157" s="32"/>
      <c r="K157" s="34"/>
      <c r="L157" s="34"/>
      <c r="M157" s="36" t="str">
        <f t="shared" si="2"/>
        <v/>
      </c>
      <c r="Q157" s="37" t="str">
        <f>IF(E157='データ（編集しないで）'!$A$2,VLOOKUP(E157,'データ（編集しないで）'!$AB$2:$AC$3,2,FALSE),IF(E157='データ（編集しないで）'!$A$3,VLOOKUP(E157,'データ（編集しないで）'!$AB$2:$AC$3,2,FALSE),""))</f>
        <v/>
      </c>
    </row>
    <row r="158" spans="1:17" ht="21" customHeight="1">
      <c r="A158" s="23">
        <v>156</v>
      </c>
      <c r="B158" s="25"/>
      <c r="C158" s="25"/>
      <c r="D158" s="25"/>
      <c r="E158" s="25"/>
      <c r="F158" s="25"/>
      <c r="G158" s="30" t="str">
        <f>IF(E158='データ（編集しないで）'!$A$2,VLOOKUP(F158,'データ（編集しないで）'!$C$2:$D$6,2,FALSE),IF(E158='データ（編集しないで）'!$A$3,VLOOKUP(F158,'データ（編集しないで）'!$E$2:$F$6,2,FALSE),""))</f>
        <v/>
      </c>
      <c r="H158" s="25"/>
      <c r="I158" s="30" t="str">
        <f>IF(G158='データ（編集しないで）'!$D$2,VLOOKUP(H158,'データ（編集しないで）'!$H$2:$I$21,2,FALSE),IF(G158='データ（編集しないで）'!$D$3,VLOOKUP(H158,'データ（編集しないで）'!$J$2:$K$21,2,FALSE),IF(G158='データ（編集しないで）'!$D$4,VLOOKUP(H158,'データ（編集しないで）'!$L$2:$M$21,2,FALSE),IF(G158='データ（編集しないで）'!$D$5,VLOOKUP(H158,'データ（編集しないで）'!$N$2:$O$21,2,FALSE),IF(G158='データ（編集しないで）'!$D$6,VLOOKUP(H158,'データ（編集しないで）'!$P$2:$Q$21,2,FALSE),IF(G158='データ（編集しないで）'!$F$2,VLOOKUP(H158,'データ（編集しないで）'!$R$2:$S$21,2,FALSE),IF(G158='データ（編集しないで）'!$F$3,VLOOKUP(H158,'データ（編集しないで）'!$T$2:$U$21,2,FALSE),IF(G158='データ（編集しないで）'!$F$4,VLOOKUP(H158,'データ（編集しないで）'!$V$2:$W$21,2,FALSE),IF(G158='データ（編集しないで）'!$F$5,VLOOKUP(H158,'データ（編集しないで）'!$X$2:$Y$21,2,FALSE),IF(G158='データ（編集しないで）'!$F$6,VLOOKUP(H158,'データ（編集しないで）'!$Z$2:$AA$21,2,FALSE),""))))))))))</f>
        <v/>
      </c>
      <c r="J158" s="32"/>
      <c r="K158" s="34"/>
      <c r="L158" s="34"/>
      <c r="M158" s="36" t="str">
        <f t="shared" si="2"/>
        <v/>
      </c>
      <c r="Q158" s="37" t="str">
        <f>IF(E158='データ（編集しないで）'!$A$2,VLOOKUP(E158,'データ（編集しないで）'!$AB$2:$AC$3,2,FALSE),IF(E158='データ（編集しないで）'!$A$3,VLOOKUP(E158,'データ（編集しないで）'!$AB$2:$AC$3,2,FALSE),""))</f>
        <v/>
      </c>
    </row>
    <row r="159" spans="1:17" ht="21" customHeight="1">
      <c r="A159" s="23">
        <v>157</v>
      </c>
      <c r="B159" s="25"/>
      <c r="C159" s="25"/>
      <c r="D159" s="25"/>
      <c r="E159" s="25"/>
      <c r="F159" s="25"/>
      <c r="G159" s="30" t="str">
        <f>IF(E159='データ（編集しないで）'!$A$2,VLOOKUP(F159,'データ（編集しないで）'!$C$2:$D$6,2,FALSE),IF(E159='データ（編集しないで）'!$A$3,VLOOKUP(F159,'データ（編集しないで）'!$E$2:$F$6,2,FALSE),""))</f>
        <v/>
      </c>
      <c r="H159" s="25"/>
      <c r="I159" s="30" t="str">
        <f>IF(G159='データ（編集しないで）'!$D$2,VLOOKUP(H159,'データ（編集しないで）'!$H$2:$I$21,2,FALSE),IF(G159='データ（編集しないで）'!$D$3,VLOOKUP(H159,'データ（編集しないで）'!$J$2:$K$21,2,FALSE),IF(G159='データ（編集しないで）'!$D$4,VLOOKUP(H159,'データ（編集しないで）'!$L$2:$M$21,2,FALSE),IF(G159='データ（編集しないで）'!$D$5,VLOOKUP(H159,'データ（編集しないで）'!$N$2:$O$21,2,FALSE),IF(G159='データ（編集しないで）'!$D$6,VLOOKUP(H159,'データ（編集しないで）'!$P$2:$Q$21,2,FALSE),IF(G159='データ（編集しないで）'!$F$2,VLOOKUP(H159,'データ（編集しないで）'!$R$2:$S$21,2,FALSE),IF(G159='データ（編集しないで）'!$F$3,VLOOKUP(H159,'データ（編集しないで）'!$T$2:$U$21,2,FALSE),IF(G159='データ（編集しないで）'!$F$4,VLOOKUP(H159,'データ（編集しないで）'!$V$2:$W$21,2,FALSE),IF(G159='データ（編集しないで）'!$F$5,VLOOKUP(H159,'データ（編集しないで）'!$X$2:$Y$21,2,FALSE),IF(G159='データ（編集しないで）'!$F$6,VLOOKUP(H159,'データ（編集しないで）'!$Z$2:$AA$21,2,FALSE),""))))))))))</f>
        <v/>
      </c>
      <c r="J159" s="32"/>
      <c r="K159" s="34"/>
      <c r="L159" s="34"/>
      <c r="M159" s="36" t="str">
        <f t="shared" si="2"/>
        <v/>
      </c>
      <c r="Q159" s="37" t="str">
        <f>IF(E159='データ（編集しないで）'!$A$2,VLOOKUP(E159,'データ（編集しないで）'!$AB$2:$AC$3,2,FALSE),IF(E159='データ（編集しないで）'!$A$3,VLOOKUP(E159,'データ（編集しないで）'!$AB$2:$AC$3,2,FALSE),""))</f>
        <v/>
      </c>
    </row>
    <row r="160" spans="1:17" ht="21" customHeight="1">
      <c r="A160" s="23">
        <v>158</v>
      </c>
      <c r="B160" s="25"/>
      <c r="C160" s="25"/>
      <c r="D160" s="25"/>
      <c r="E160" s="25"/>
      <c r="F160" s="25"/>
      <c r="G160" s="30" t="str">
        <f>IF(E160='データ（編集しないで）'!$A$2,VLOOKUP(F160,'データ（編集しないで）'!$C$2:$D$6,2,FALSE),IF(E160='データ（編集しないで）'!$A$3,VLOOKUP(F160,'データ（編集しないで）'!$E$2:$F$6,2,FALSE),""))</f>
        <v/>
      </c>
      <c r="H160" s="25"/>
      <c r="I160" s="30" t="str">
        <f>IF(G160='データ（編集しないで）'!$D$2,VLOOKUP(H160,'データ（編集しないで）'!$H$2:$I$21,2,FALSE),IF(G160='データ（編集しないで）'!$D$3,VLOOKUP(H160,'データ（編集しないで）'!$J$2:$K$21,2,FALSE),IF(G160='データ（編集しないで）'!$D$4,VLOOKUP(H160,'データ（編集しないで）'!$L$2:$M$21,2,FALSE),IF(G160='データ（編集しないで）'!$D$5,VLOOKUP(H160,'データ（編集しないで）'!$N$2:$O$21,2,FALSE),IF(G160='データ（編集しないで）'!$D$6,VLOOKUP(H160,'データ（編集しないで）'!$P$2:$Q$21,2,FALSE),IF(G160='データ（編集しないで）'!$F$2,VLOOKUP(H160,'データ（編集しないで）'!$R$2:$S$21,2,FALSE),IF(G160='データ（編集しないで）'!$F$3,VLOOKUP(H160,'データ（編集しないで）'!$T$2:$U$21,2,FALSE),IF(G160='データ（編集しないで）'!$F$4,VLOOKUP(H160,'データ（編集しないで）'!$V$2:$W$21,2,FALSE),IF(G160='データ（編集しないで）'!$F$5,VLOOKUP(H160,'データ（編集しないで）'!$X$2:$Y$21,2,FALSE),IF(G160='データ（編集しないで）'!$F$6,VLOOKUP(H160,'データ（編集しないで）'!$Z$2:$AA$21,2,FALSE),""))))))))))</f>
        <v/>
      </c>
      <c r="J160" s="32"/>
      <c r="K160" s="34"/>
      <c r="L160" s="34"/>
      <c r="M160" s="36" t="str">
        <f t="shared" si="2"/>
        <v/>
      </c>
      <c r="Q160" s="37" t="str">
        <f>IF(E160='データ（編集しないで）'!$A$2,VLOOKUP(E160,'データ（編集しないで）'!$AB$2:$AC$3,2,FALSE),IF(E160='データ（編集しないで）'!$A$3,VLOOKUP(E160,'データ（編集しないで）'!$AB$2:$AC$3,2,FALSE),""))</f>
        <v/>
      </c>
    </row>
    <row r="161" spans="1:17" ht="21" customHeight="1">
      <c r="A161" s="23">
        <v>159</v>
      </c>
      <c r="B161" s="25"/>
      <c r="C161" s="25"/>
      <c r="D161" s="25"/>
      <c r="E161" s="25"/>
      <c r="F161" s="25"/>
      <c r="G161" s="30" t="str">
        <f>IF(E161='データ（編集しないで）'!$A$2,VLOOKUP(F161,'データ（編集しないで）'!$C$2:$D$6,2,FALSE),IF(E161='データ（編集しないで）'!$A$3,VLOOKUP(F161,'データ（編集しないで）'!$E$2:$F$6,2,FALSE),""))</f>
        <v/>
      </c>
      <c r="H161" s="25"/>
      <c r="I161" s="30" t="str">
        <f>IF(G161='データ（編集しないで）'!$D$2,VLOOKUP(H161,'データ（編集しないで）'!$H$2:$I$21,2,FALSE),IF(G161='データ（編集しないで）'!$D$3,VLOOKUP(H161,'データ（編集しないで）'!$J$2:$K$21,2,FALSE),IF(G161='データ（編集しないで）'!$D$4,VLOOKUP(H161,'データ（編集しないで）'!$L$2:$M$21,2,FALSE),IF(G161='データ（編集しないで）'!$D$5,VLOOKUP(H161,'データ（編集しないで）'!$N$2:$O$21,2,FALSE),IF(G161='データ（編集しないで）'!$D$6,VLOOKUP(H161,'データ（編集しないで）'!$P$2:$Q$21,2,FALSE),IF(G161='データ（編集しないで）'!$F$2,VLOOKUP(H161,'データ（編集しないで）'!$R$2:$S$21,2,FALSE),IF(G161='データ（編集しないで）'!$F$3,VLOOKUP(H161,'データ（編集しないで）'!$T$2:$U$21,2,FALSE),IF(G161='データ（編集しないで）'!$F$4,VLOOKUP(H161,'データ（編集しないで）'!$V$2:$W$21,2,FALSE),IF(G161='データ（編集しないで）'!$F$5,VLOOKUP(H161,'データ（編集しないで）'!$X$2:$Y$21,2,FALSE),IF(G161='データ（編集しないで）'!$F$6,VLOOKUP(H161,'データ（編集しないで）'!$Z$2:$AA$21,2,FALSE),""))))))))))</f>
        <v/>
      </c>
      <c r="J161" s="32"/>
      <c r="K161" s="34"/>
      <c r="L161" s="34"/>
      <c r="M161" s="36" t="str">
        <f t="shared" si="2"/>
        <v/>
      </c>
      <c r="Q161" s="37" t="str">
        <f>IF(E161='データ（編集しないで）'!$A$2,VLOOKUP(E161,'データ（編集しないで）'!$AB$2:$AC$3,2,FALSE),IF(E161='データ（編集しないで）'!$A$3,VLOOKUP(E161,'データ（編集しないで）'!$AB$2:$AC$3,2,FALSE),""))</f>
        <v/>
      </c>
    </row>
    <row r="162" spans="1:17" ht="21" customHeight="1">
      <c r="A162" s="23">
        <v>160</v>
      </c>
      <c r="B162" s="25"/>
      <c r="C162" s="25"/>
      <c r="D162" s="25"/>
      <c r="E162" s="25"/>
      <c r="F162" s="25"/>
      <c r="G162" s="30" t="str">
        <f>IF(E162='データ（編集しないで）'!$A$2,VLOOKUP(F162,'データ（編集しないで）'!$C$2:$D$6,2,FALSE),IF(E162='データ（編集しないで）'!$A$3,VLOOKUP(F162,'データ（編集しないで）'!$E$2:$F$6,2,FALSE),""))</f>
        <v/>
      </c>
      <c r="H162" s="25"/>
      <c r="I162" s="30" t="str">
        <f>IF(G162='データ（編集しないで）'!$D$2,VLOOKUP(H162,'データ（編集しないで）'!$H$2:$I$21,2,FALSE),IF(G162='データ（編集しないで）'!$D$3,VLOOKUP(H162,'データ（編集しないで）'!$J$2:$K$21,2,FALSE),IF(G162='データ（編集しないで）'!$D$4,VLOOKUP(H162,'データ（編集しないで）'!$L$2:$M$21,2,FALSE),IF(G162='データ（編集しないで）'!$D$5,VLOOKUP(H162,'データ（編集しないで）'!$N$2:$O$21,2,FALSE),IF(G162='データ（編集しないで）'!$D$6,VLOOKUP(H162,'データ（編集しないで）'!$P$2:$Q$21,2,FALSE),IF(G162='データ（編集しないで）'!$F$2,VLOOKUP(H162,'データ（編集しないで）'!$R$2:$S$21,2,FALSE),IF(G162='データ（編集しないで）'!$F$3,VLOOKUP(H162,'データ（編集しないで）'!$T$2:$U$21,2,FALSE),IF(G162='データ（編集しないで）'!$F$4,VLOOKUP(H162,'データ（編集しないで）'!$V$2:$W$21,2,FALSE),IF(G162='データ（編集しないで）'!$F$5,VLOOKUP(H162,'データ（編集しないで）'!$X$2:$Y$21,2,FALSE),IF(G162='データ（編集しないで）'!$F$6,VLOOKUP(H162,'データ（編集しないで）'!$Z$2:$AA$21,2,FALSE),""))))))))))</f>
        <v/>
      </c>
      <c r="J162" s="32"/>
      <c r="K162" s="34"/>
      <c r="L162" s="34"/>
      <c r="M162" s="36" t="str">
        <f t="shared" si="2"/>
        <v/>
      </c>
      <c r="Q162" s="37" t="str">
        <f>IF(E162='データ（編集しないで）'!$A$2,VLOOKUP(E162,'データ（編集しないで）'!$AB$2:$AC$3,2,FALSE),IF(E162='データ（編集しないで）'!$A$3,VLOOKUP(E162,'データ（編集しないで）'!$AB$2:$AC$3,2,FALSE),""))</f>
        <v/>
      </c>
    </row>
    <row r="163" spans="1:17" ht="21" customHeight="1">
      <c r="A163" s="23">
        <v>161</v>
      </c>
      <c r="B163" s="25"/>
      <c r="C163" s="25"/>
      <c r="D163" s="25"/>
      <c r="E163" s="25"/>
      <c r="F163" s="25"/>
      <c r="G163" s="30" t="str">
        <f>IF(E163='データ（編集しないで）'!$A$2,VLOOKUP(F163,'データ（編集しないで）'!$C$2:$D$6,2,FALSE),IF(E163='データ（編集しないで）'!$A$3,VLOOKUP(F163,'データ（編集しないで）'!$E$2:$F$6,2,FALSE),""))</f>
        <v/>
      </c>
      <c r="H163" s="25"/>
      <c r="I163" s="30" t="str">
        <f>IF(G163='データ（編集しないで）'!$D$2,VLOOKUP(H163,'データ（編集しないで）'!$H$2:$I$21,2,FALSE),IF(G163='データ（編集しないで）'!$D$3,VLOOKUP(H163,'データ（編集しないで）'!$J$2:$K$21,2,FALSE),IF(G163='データ（編集しないで）'!$D$4,VLOOKUP(H163,'データ（編集しないで）'!$L$2:$M$21,2,FALSE),IF(G163='データ（編集しないで）'!$D$5,VLOOKUP(H163,'データ（編集しないで）'!$N$2:$O$21,2,FALSE),IF(G163='データ（編集しないで）'!$D$6,VLOOKUP(H163,'データ（編集しないで）'!$P$2:$Q$21,2,FALSE),IF(G163='データ（編集しないで）'!$F$2,VLOOKUP(H163,'データ（編集しないで）'!$R$2:$S$21,2,FALSE),IF(G163='データ（編集しないで）'!$F$3,VLOOKUP(H163,'データ（編集しないで）'!$T$2:$U$21,2,FALSE),IF(G163='データ（編集しないで）'!$F$4,VLOOKUP(H163,'データ（編集しないで）'!$V$2:$W$21,2,FALSE),IF(G163='データ（編集しないで）'!$F$5,VLOOKUP(H163,'データ（編集しないで）'!$X$2:$Y$21,2,FALSE),IF(G163='データ（編集しないで）'!$F$6,VLOOKUP(H163,'データ（編集しないで）'!$Z$2:$AA$21,2,FALSE),""))))))))))</f>
        <v/>
      </c>
      <c r="J163" s="32"/>
      <c r="K163" s="34"/>
      <c r="L163" s="34"/>
      <c r="M163" s="36" t="str">
        <f t="shared" si="2"/>
        <v/>
      </c>
      <c r="Q163" s="37" t="str">
        <f>IF(E163='データ（編集しないで）'!$A$2,VLOOKUP(E163,'データ（編集しないで）'!$AB$2:$AC$3,2,FALSE),IF(E163='データ（編集しないで）'!$A$3,VLOOKUP(E163,'データ（編集しないで）'!$AB$2:$AC$3,2,FALSE),""))</f>
        <v/>
      </c>
    </row>
    <row r="164" spans="1:17" ht="21" customHeight="1">
      <c r="A164" s="23">
        <v>162</v>
      </c>
      <c r="B164" s="25"/>
      <c r="C164" s="25"/>
      <c r="D164" s="25"/>
      <c r="E164" s="25"/>
      <c r="F164" s="25"/>
      <c r="G164" s="30" t="str">
        <f>IF(E164='データ（編集しないで）'!$A$2,VLOOKUP(F164,'データ（編集しないで）'!$C$2:$D$6,2,FALSE),IF(E164='データ（編集しないで）'!$A$3,VLOOKUP(F164,'データ（編集しないで）'!$E$2:$F$6,2,FALSE),""))</f>
        <v/>
      </c>
      <c r="H164" s="25"/>
      <c r="I164" s="30" t="str">
        <f>IF(G164='データ（編集しないで）'!$D$2,VLOOKUP(H164,'データ（編集しないで）'!$H$2:$I$21,2,FALSE),IF(G164='データ（編集しないで）'!$D$3,VLOOKUP(H164,'データ（編集しないで）'!$J$2:$K$21,2,FALSE),IF(G164='データ（編集しないで）'!$D$4,VLOOKUP(H164,'データ（編集しないで）'!$L$2:$M$21,2,FALSE),IF(G164='データ（編集しないで）'!$D$5,VLOOKUP(H164,'データ（編集しないで）'!$N$2:$O$21,2,FALSE),IF(G164='データ（編集しないで）'!$D$6,VLOOKUP(H164,'データ（編集しないで）'!$P$2:$Q$21,2,FALSE),IF(G164='データ（編集しないで）'!$F$2,VLOOKUP(H164,'データ（編集しないで）'!$R$2:$S$21,2,FALSE),IF(G164='データ（編集しないで）'!$F$3,VLOOKUP(H164,'データ（編集しないで）'!$T$2:$U$21,2,FALSE),IF(G164='データ（編集しないで）'!$F$4,VLOOKUP(H164,'データ（編集しないで）'!$V$2:$W$21,2,FALSE),IF(G164='データ（編集しないで）'!$F$5,VLOOKUP(H164,'データ（編集しないで）'!$X$2:$Y$21,2,FALSE),IF(G164='データ（編集しないで）'!$F$6,VLOOKUP(H164,'データ（編集しないで）'!$Z$2:$AA$21,2,FALSE),""))))))))))</f>
        <v/>
      </c>
      <c r="J164" s="32"/>
      <c r="K164" s="34"/>
      <c r="L164" s="34"/>
      <c r="M164" s="36" t="str">
        <f t="shared" si="2"/>
        <v/>
      </c>
      <c r="Q164" s="37" t="str">
        <f>IF(E164='データ（編集しないで）'!$A$2,VLOOKUP(E164,'データ（編集しないで）'!$AB$2:$AC$3,2,FALSE),IF(E164='データ（編集しないで）'!$A$3,VLOOKUP(E164,'データ（編集しないで）'!$AB$2:$AC$3,2,FALSE),""))</f>
        <v/>
      </c>
    </row>
    <row r="165" spans="1:17" ht="21" customHeight="1">
      <c r="A165" s="23">
        <v>163</v>
      </c>
      <c r="B165" s="25"/>
      <c r="C165" s="25"/>
      <c r="D165" s="25"/>
      <c r="E165" s="25"/>
      <c r="F165" s="25"/>
      <c r="G165" s="30" t="str">
        <f>IF(E165='データ（編集しないで）'!$A$2,VLOOKUP(F165,'データ（編集しないで）'!$C$2:$D$6,2,FALSE),IF(E165='データ（編集しないで）'!$A$3,VLOOKUP(F165,'データ（編集しないで）'!$E$2:$F$6,2,FALSE),""))</f>
        <v/>
      </c>
      <c r="H165" s="25"/>
      <c r="I165" s="30" t="str">
        <f>IF(G165='データ（編集しないで）'!$D$2,VLOOKUP(H165,'データ（編集しないで）'!$H$2:$I$21,2,FALSE),IF(G165='データ（編集しないで）'!$D$3,VLOOKUP(H165,'データ（編集しないで）'!$J$2:$K$21,2,FALSE),IF(G165='データ（編集しないで）'!$D$4,VLOOKUP(H165,'データ（編集しないで）'!$L$2:$M$21,2,FALSE),IF(G165='データ（編集しないで）'!$D$5,VLOOKUP(H165,'データ（編集しないで）'!$N$2:$O$21,2,FALSE),IF(G165='データ（編集しないで）'!$D$6,VLOOKUP(H165,'データ（編集しないで）'!$P$2:$Q$21,2,FALSE),IF(G165='データ（編集しないで）'!$F$2,VLOOKUP(H165,'データ（編集しないで）'!$R$2:$S$21,2,FALSE),IF(G165='データ（編集しないで）'!$F$3,VLOOKUP(H165,'データ（編集しないで）'!$T$2:$U$21,2,FALSE),IF(G165='データ（編集しないで）'!$F$4,VLOOKUP(H165,'データ（編集しないで）'!$V$2:$W$21,2,FALSE),IF(G165='データ（編集しないで）'!$F$5,VLOOKUP(H165,'データ（編集しないで）'!$X$2:$Y$21,2,FALSE),IF(G165='データ（編集しないで）'!$F$6,VLOOKUP(H165,'データ（編集しないで）'!$Z$2:$AA$21,2,FALSE),""))))))))))</f>
        <v/>
      </c>
      <c r="J165" s="32"/>
      <c r="K165" s="34"/>
      <c r="L165" s="34"/>
      <c r="M165" s="36" t="str">
        <f t="shared" si="2"/>
        <v/>
      </c>
      <c r="Q165" s="37" t="str">
        <f>IF(E165='データ（編集しないで）'!$A$2,VLOOKUP(E165,'データ（編集しないで）'!$AB$2:$AC$3,2,FALSE),IF(E165='データ（編集しないで）'!$A$3,VLOOKUP(E165,'データ（編集しないで）'!$AB$2:$AC$3,2,FALSE),""))</f>
        <v/>
      </c>
    </row>
    <row r="166" spans="1:17" ht="21" customHeight="1">
      <c r="A166" s="23">
        <v>164</v>
      </c>
      <c r="B166" s="25"/>
      <c r="C166" s="25"/>
      <c r="D166" s="25"/>
      <c r="E166" s="25"/>
      <c r="F166" s="25"/>
      <c r="G166" s="30" t="str">
        <f>IF(E166='データ（編集しないで）'!$A$2,VLOOKUP(F166,'データ（編集しないで）'!$C$2:$D$6,2,FALSE),IF(E166='データ（編集しないで）'!$A$3,VLOOKUP(F166,'データ（編集しないで）'!$E$2:$F$6,2,FALSE),""))</f>
        <v/>
      </c>
      <c r="H166" s="25"/>
      <c r="I166" s="30" t="str">
        <f>IF(G166='データ（編集しないで）'!$D$2,VLOOKUP(H166,'データ（編集しないで）'!$H$2:$I$21,2,FALSE),IF(G166='データ（編集しないで）'!$D$3,VLOOKUP(H166,'データ（編集しないで）'!$J$2:$K$21,2,FALSE),IF(G166='データ（編集しないで）'!$D$4,VLOOKUP(H166,'データ（編集しないで）'!$L$2:$M$21,2,FALSE),IF(G166='データ（編集しないで）'!$D$5,VLOOKUP(H166,'データ（編集しないで）'!$N$2:$O$21,2,FALSE),IF(G166='データ（編集しないで）'!$D$6,VLOOKUP(H166,'データ（編集しないで）'!$P$2:$Q$21,2,FALSE),IF(G166='データ（編集しないで）'!$F$2,VLOOKUP(H166,'データ（編集しないで）'!$R$2:$S$21,2,FALSE),IF(G166='データ（編集しないで）'!$F$3,VLOOKUP(H166,'データ（編集しないで）'!$T$2:$U$21,2,FALSE),IF(G166='データ（編集しないで）'!$F$4,VLOOKUP(H166,'データ（編集しないで）'!$V$2:$W$21,2,FALSE),IF(G166='データ（編集しないで）'!$F$5,VLOOKUP(H166,'データ（編集しないで）'!$X$2:$Y$21,2,FALSE),IF(G166='データ（編集しないで）'!$F$6,VLOOKUP(H166,'データ（編集しないで）'!$Z$2:$AA$21,2,FALSE),""))))))))))</f>
        <v/>
      </c>
      <c r="J166" s="32"/>
      <c r="K166" s="34"/>
      <c r="L166" s="34"/>
      <c r="M166" s="36" t="str">
        <f t="shared" si="2"/>
        <v/>
      </c>
      <c r="Q166" s="37" t="str">
        <f>IF(E166='データ（編集しないで）'!$A$2,VLOOKUP(E166,'データ（編集しないで）'!$AB$2:$AC$3,2,FALSE),IF(E166='データ（編集しないで）'!$A$3,VLOOKUP(E166,'データ（編集しないで）'!$AB$2:$AC$3,2,FALSE),""))</f>
        <v/>
      </c>
    </row>
    <row r="167" spans="1:17" ht="21" customHeight="1">
      <c r="A167" s="23">
        <v>165</v>
      </c>
      <c r="B167" s="25"/>
      <c r="C167" s="25"/>
      <c r="D167" s="25"/>
      <c r="E167" s="25"/>
      <c r="F167" s="25"/>
      <c r="G167" s="30" t="str">
        <f>IF(E167='データ（編集しないで）'!$A$2,VLOOKUP(F167,'データ（編集しないで）'!$C$2:$D$6,2,FALSE),IF(E167='データ（編集しないで）'!$A$3,VLOOKUP(F167,'データ（編集しないで）'!$E$2:$F$6,2,FALSE),""))</f>
        <v/>
      </c>
      <c r="H167" s="25"/>
      <c r="I167" s="30" t="str">
        <f>IF(G167='データ（編集しないで）'!$D$2,VLOOKUP(H167,'データ（編集しないで）'!$H$2:$I$21,2,FALSE),IF(G167='データ（編集しないで）'!$D$3,VLOOKUP(H167,'データ（編集しないで）'!$J$2:$K$21,2,FALSE),IF(G167='データ（編集しないで）'!$D$4,VLOOKUP(H167,'データ（編集しないで）'!$L$2:$M$21,2,FALSE),IF(G167='データ（編集しないで）'!$D$5,VLOOKUP(H167,'データ（編集しないで）'!$N$2:$O$21,2,FALSE),IF(G167='データ（編集しないで）'!$D$6,VLOOKUP(H167,'データ（編集しないで）'!$P$2:$Q$21,2,FALSE),IF(G167='データ（編集しないで）'!$F$2,VLOOKUP(H167,'データ（編集しないで）'!$R$2:$S$21,2,FALSE),IF(G167='データ（編集しないで）'!$F$3,VLOOKUP(H167,'データ（編集しないで）'!$T$2:$U$21,2,FALSE),IF(G167='データ（編集しないで）'!$F$4,VLOOKUP(H167,'データ（編集しないで）'!$V$2:$W$21,2,FALSE),IF(G167='データ（編集しないで）'!$F$5,VLOOKUP(H167,'データ（編集しないで）'!$X$2:$Y$21,2,FALSE),IF(G167='データ（編集しないで）'!$F$6,VLOOKUP(H167,'データ（編集しないで）'!$Z$2:$AA$21,2,FALSE),""))))))))))</f>
        <v/>
      </c>
      <c r="J167" s="32"/>
      <c r="K167" s="34"/>
      <c r="L167" s="34"/>
      <c r="M167" s="36" t="str">
        <f t="shared" si="2"/>
        <v/>
      </c>
      <c r="Q167" s="37" t="str">
        <f>IF(E167='データ（編集しないで）'!$A$2,VLOOKUP(E167,'データ（編集しないで）'!$AB$2:$AC$3,2,FALSE),IF(E167='データ（編集しないで）'!$A$3,VLOOKUP(E167,'データ（編集しないで）'!$AB$2:$AC$3,2,FALSE),""))</f>
        <v/>
      </c>
    </row>
    <row r="168" spans="1:17" ht="21" customHeight="1">
      <c r="A168" s="23">
        <v>166</v>
      </c>
      <c r="B168" s="25"/>
      <c r="C168" s="25"/>
      <c r="D168" s="25"/>
      <c r="E168" s="25"/>
      <c r="F168" s="25"/>
      <c r="G168" s="30" t="str">
        <f>IF(E168='データ（編集しないで）'!$A$2,VLOOKUP(F168,'データ（編集しないで）'!$C$2:$D$6,2,FALSE),IF(E168='データ（編集しないで）'!$A$3,VLOOKUP(F168,'データ（編集しないで）'!$E$2:$F$6,2,FALSE),""))</f>
        <v/>
      </c>
      <c r="H168" s="25"/>
      <c r="I168" s="30" t="str">
        <f>IF(G168='データ（編集しないで）'!$D$2,VLOOKUP(H168,'データ（編集しないで）'!$H$2:$I$21,2,FALSE),IF(G168='データ（編集しないで）'!$D$3,VLOOKUP(H168,'データ（編集しないで）'!$J$2:$K$21,2,FALSE),IF(G168='データ（編集しないで）'!$D$4,VLOOKUP(H168,'データ（編集しないで）'!$L$2:$M$21,2,FALSE),IF(G168='データ（編集しないで）'!$D$5,VLOOKUP(H168,'データ（編集しないで）'!$N$2:$O$21,2,FALSE),IF(G168='データ（編集しないで）'!$D$6,VLOOKUP(H168,'データ（編集しないで）'!$P$2:$Q$21,2,FALSE),IF(G168='データ（編集しないで）'!$F$2,VLOOKUP(H168,'データ（編集しないで）'!$R$2:$S$21,2,FALSE),IF(G168='データ（編集しないで）'!$F$3,VLOOKUP(H168,'データ（編集しないで）'!$T$2:$U$21,2,FALSE),IF(G168='データ（編集しないで）'!$F$4,VLOOKUP(H168,'データ（編集しないで）'!$V$2:$W$21,2,FALSE),IF(G168='データ（編集しないで）'!$F$5,VLOOKUP(H168,'データ（編集しないで）'!$X$2:$Y$21,2,FALSE),IF(G168='データ（編集しないで）'!$F$6,VLOOKUP(H168,'データ（編集しないで）'!$Z$2:$AA$21,2,FALSE),""))))))))))</f>
        <v/>
      </c>
      <c r="J168" s="32"/>
      <c r="K168" s="34"/>
      <c r="L168" s="34"/>
      <c r="M168" s="36" t="str">
        <f t="shared" si="2"/>
        <v/>
      </c>
      <c r="Q168" s="37" t="str">
        <f>IF(E168='データ（編集しないで）'!$A$2,VLOOKUP(E168,'データ（編集しないで）'!$AB$2:$AC$3,2,FALSE),IF(E168='データ（編集しないで）'!$A$3,VLOOKUP(E168,'データ（編集しないで）'!$AB$2:$AC$3,2,FALSE),""))</f>
        <v/>
      </c>
    </row>
    <row r="169" spans="1:17" ht="21" customHeight="1">
      <c r="A169" s="23">
        <v>167</v>
      </c>
      <c r="B169" s="25"/>
      <c r="C169" s="25"/>
      <c r="D169" s="25"/>
      <c r="E169" s="25"/>
      <c r="F169" s="25"/>
      <c r="G169" s="30" t="str">
        <f>IF(E169='データ（編集しないで）'!$A$2,VLOOKUP(F169,'データ（編集しないで）'!$C$2:$D$6,2,FALSE),IF(E169='データ（編集しないで）'!$A$3,VLOOKUP(F169,'データ（編集しないで）'!$E$2:$F$6,2,FALSE),""))</f>
        <v/>
      </c>
      <c r="H169" s="25"/>
      <c r="I169" s="30" t="str">
        <f>IF(G169='データ（編集しないで）'!$D$2,VLOOKUP(H169,'データ（編集しないで）'!$H$2:$I$21,2,FALSE),IF(G169='データ（編集しないで）'!$D$3,VLOOKUP(H169,'データ（編集しないで）'!$J$2:$K$21,2,FALSE),IF(G169='データ（編集しないで）'!$D$4,VLOOKUP(H169,'データ（編集しないで）'!$L$2:$M$21,2,FALSE),IF(G169='データ（編集しないで）'!$D$5,VLOOKUP(H169,'データ（編集しないで）'!$N$2:$O$21,2,FALSE),IF(G169='データ（編集しないで）'!$D$6,VLOOKUP(H169,'データ（編集しないで）'!$P$2:$Q$21,2,FALSE),IF(G169='データ（編集しないで）'!$F$2,VLOOKUP(H169,'データ（編集しないで）'!$R$2:$S$21,2,FALSE),IF(G169='データ（編集しないで）'!$F$3,VLOOKUP(H169,'データ（編集しないで）'!$T$2:$U$21,2,FALSE),IF(G169='データ（編集しないで）'!$F$4,VLOOKUP(H169,'データ（編集しないで）'!$V$2:$W$21,2,FALSE),IF(G169='データ（編集しないで）'!$F$5,VLOOKUP(H169,'データ（編集しないで）'!$X$2:$Y$21,2,FALSE),IF(G169='データ（編集しないで）'!$F$6,VLOOKUP(H169,'データ（編集しないで）'!$Z$2:$AA$21,2,FALSE),""))))))))))</f>
        <v/>
      </c>
      <c r="J169" s="32"/>
      <c r="K169" s="34"/>
      <c r="L169" s="34"/>
      <c r="M169" s="36" t="str">
        <f t="shared" si="2"/>
        <v/>
      </c>
      <c r="Q169" s="37" t="str">
        <f>IF(E169='データ（編集しないで）'!$A$2,VLOOKUP(E169,'データ（編集しないで）'!$AB$2:$AC$3,2,FALSE),IF(E169='データ（編集しないで）'!$A$3,VLOOKUP(E169,'データ（編集しないで）'!$AB$2:$AC$3,2,FALSE),""))</f>
        <v/>
      </c>
    </row>
    <row r="170" spans="1:17" ht="21" customHeight="1">
      <c r="A170" s="23">
        <v>168</v>
      </c>
      <c r="B170" s="25"/>
      <c r="C170" s="25"/>
      <c r="D170" s="25"/>
      <c r="E170" s="25"/>
      <c r="F170" s="25"/>
      <c r="G170" s="30" t="str">
        <f>IF(E170='データ（編集しないで）'!$A$2,VLOOKUP(F170,'データ（編集しないで）'!$C$2:$D$6,2,FALSE),IF(E170='データ（編集しないで）'!$A$3,VLOOKUP(F170,'データ（編集しないで）'!$E$2:$F$6,2,FALSE),""))</f>
        <v/>
      </c>
      <c r="H170" s="25"/>
      <c r="I170" s="30" t="str">
        <f>IF(G170='データ（編集しないで）'!$D$2,VLOOKUP(H170,'データ（編集しないで）'!$H$2:$I$21,2,FALSE),IF(G170='データ（編集しないで）'!$D$3,VLOOKUP(H170,'データ（編集しないで）'!$J$2:$K$21,2,FALSE),IF(G170='データ（編集しないで）'!$D$4,VLOOKUP(H170,'データ（編集しないで）'!$L$2:$M$21,2,FALSE),IF(G170='データ（編集しないで）'!$D$5,VLOOKUP(H170,'データ（編集しないで）'!$N$2:$O$21,2,FALSE),IF(G170='データ（編集しないで）'!$D$6,VLOOKUP(H170,'データ（編集しないで）'!$P$2:$Q$21,2,FALSE),IF(G170='データ（編集しないで）'!$F$2,VLOOKUP(H170,'データ（編集しないで）'!$R$2:$S$21,2,FALSE),IF(G170='データ（編集しないで）'!$F$3,VLOOKUP(H170,'データ（編集しないで）'!$T$2:$U$21,2,FALSE),IF(G170='データ（編集しないで）'!$F$4,VLOOKUP(H170,'データ（編集しないで）'!$V$2:$W$21,2,FALSE),IF(G170='データ（編集しないで）'!$F$5,VLOOKUP(H170,'データ（編集しないで）'!$X$2:$Y$21,2,FALSE),IF(G170='データ（編集しないで）'!$F$6,VLOOKUP(H170,'データ（編集しないで）'!$Z$2:$AA$21,2,FALSE),""))))))))))</f>
        <v/>
      </c>
      <c r="J170" s="32"/>
      <c r="K170" s="34"/>
      <c r="L170" s="34"/>
      <c r="M170" s="36" t="str">
        <f t="shared" si="2"/>
        <v/>
      </c>
      <c r="Q170" s="37" t="str">
        <f>IF(E170='データ（編集しないで）'!$A$2,VLOOKUP(E170,'データ（編集しないで）'!$AB$2:$AC$3,2,FALSE),IF(E170='データ（編集しないで）'!$A$3,VLOOKUP(E170,'データ（編集しないで）'!$AB$2:$AC$3,2,FALSE),""))</f>
        <v/>
      </c>
    </row>
    <row r="171" spans="1:17" ht="21" customHeight="1">
      <c r="A171" s="23">
        <v>169</v>
      </c>
      <c r="B171" s="25"/>
      <c r="C171" s="25"/>
      <c r="D171" s="25"/>
      <c r="E171" s="25"/>
      <c r="F171" s="25"/>
      <c r="G171" s="30" t="str">
        <f>IF(E171='データ（編集しないで）'!$A$2,VLOOKUP(F171,'データ（編集しないで）'!$C$2:$D$6,2,FALSE),IF(E171='データ（編集しないで）'!$A$3,VLOOKUP(F171,'データ（編集しないで）'!$E$2:$F$6,2,FALSE),""))</f>
        <v/>
      </c>
      <c r="H171" s="25"/>
      <c r="I171" s="30" t="str">
        <f>IF(G171='データ（編集しないで）'!$D$2,VLOOKUP(H171,'データ（編集しないで）'!$H$2:$I$21,2,FALSE),IF(G171='データ（編集しないで）'!$D$3,VLOOKUP(H171,'データ（編集しないで）'!$J$2:$K$21,2,FALSE),IF(G171='データ（編集しないで）'!$D$4,VLOOKUP(H171,'データ（編集しないで）'!$L$2:$M$21,2,FALSE),IF(G171='データ（編集しないで）'!$D$5,VLOOKUP(H171,'データ（編集しないで）'!$N$2:$O$21,2,FALSE),IF(G171='データ（編集しないで）'!$D$6,VLOOKUP(H171,'データ（編集しないで）'!$P$2:$Q$21,2,FALSE),IF(G171='データ（編集しないで）'!$F$2,VLOOKUP(H171,'データ（編集しないで）'!$R$2:$S$21,2,FALSE),IF(G171='データ（編集しないで）'!$F$3,VLOOKUP(H171,'データ（編集しないで）'!$T$2:$U$21,2,FALSE),IF(G171='データ（編集しないで）'!$F$4,VLOOKUP(H171,'データ（編集しないで）'!$V$2:$W$21,2,FALSE),IF(G171='データ（編集しないで）'!$F$5,VLOOKUP(H171,'データ（編集しないで）'!$X$2:$Y$21,2,FALSE),IF(G171='データ（編集しないで）'!$F$6,VLOOKUP(H171,'データ（編集しないで）'!$Z$2:$AA$21,2,FALSE),""))))))))))</f>
        <v/>
      </c>
      <c r="J171" s="32"/>
      <c r="K171" s="34"/>
      <c r="L171" s="34"/>
      <c r="M171" s="36" t="str">
        <f t="shared" si="2"/>
        <v/>
      </c>
      <c r="Q171" s="37" t="str">
        <f>IF(E171='データ（編集しないで）'!$A$2,VLOOKUP(E171,'データ（編集しないで）'!$AB$2:$AC$3,2,FALSE),IF(E171='データ（編集しないで）'!$A$3,VLOOKUP(E171,'データ（編集しないで）'!$AB$2:$AC$3,2,FALSE),""))</f>
        <v/>
      </c>
    </row>
    <row r="172" spans="1:17" ht="21" customHeight="1">
      <c r="A172" s="23">
        <v>170</v>
      </c>
      <c r="B172" s="25"/>
      <c r="C172" s="25"/>
      <c r="D172" s="25"/>
      <c r="E172" s="25"/>
      <c r="F172" s="25"/>
      <c r="G172" s="30" t="str">
        <f>IF(E172='データ（編集しないで）'!$A$2,VLOOKUP(F172,'データ（編集しないで）'!$C$2:$D$6,2,FALSE),IF(E172='データ（編集しないで）'!$A$3,VLOOKUP(F172,'データ（編集しないで）'!$E$2:$F$6,2,FALSE),""))</f>
        <v/>
      </c>
      <c r="H172" s="25"/>
      <c r="I172" s="30" t="str">
        <f>IF(G172='データ（編集しないで）'!$D$2,VLOOKUP(H172,'データ（編集しないで）'!$H$2:$I$21,2,FALSE),IF(G172='データ（編集しないで）'!$D$3,VLOOKUP(H172,'データ（編集しないで）'!$J$2:$K$21,2,FALSE),IF(G172='データ（編集しないで）'!$D$4,VLOOKUP(H172,'データ（編集しないで）'!$L$2:$M$21,2,FALSE),IF(G172='データ（編集しないで）'!$D$5,VLOOKUP(H172,'データ（編集しないで）'!$N$2:$O$21,2,FALSE),IF(G172='データ（編集しないで）'!$D$6,VLOOKUP(H172,'データ（編集しないで）'!$P$2:$Q$21,2,FALSE),IF(G172='データ（編集しないで）'!$F$2,VLOOKUP(H172,'データ（編集しないで）'!$R$2:$S$21,2,FALSE),IF(G172='データ（編集しないで）'!$F$3,VLOOKUP(H172,'データ（編集しないで）'!$T$2:$U$21,2,FALSE),IF(G172='データ（編集しないで）'!$F$4,VLOOKUP(H172,'データ（編集しないで）'!$V$2:$W$21,2,FALSE),IF(G172='データ（編集しないで）'!$F$5,VLOOKUP(H172,'データ（編集しないで）'!$X$2:$Y$21,2,FALSE),IF(G172='データ（編集しないで）'!$F$6,VLOOKUP(H172,'データ（編集しないで）'!$Z$2:$AA$21,2,FALSE),""))))))))))</f>
        <v/>
      </c>
      <c r="J172" s="32"/>
      <c r="K172" s="34"/>
      <c r="L172" s="34"/>
      <c r="M172" s="36" t="str">
        <f t="shared" si="2"/>
        <v/>
      </c>
      <c r="Q172" s="37" t="str">
        <f>IF(E172='データ（編集しないで）'!$A$2,VLOOKUP(E172,'データ（編集しないで）'!$AB$2:$AC$3,2,FALSE),IF(E172='データ（編集しないで）'!$A$3,VLOOKUP(E172,'データ（編集しないで）'!$AB$2:$AC$3,2,FALSE),""))</f>
        <v/>
      </c>
    </row>
    <row r="173" spans="1:17" ht="21" customHeight="1">
      <c r="A173" s="23">
        <v>171</v>
      </c>
      <c r="B173" s="25"/>
      <c r="C173" s="25"/>
      <c r="D173" s="25"/>
      <c r="E173" s="25"/>
      <c r="F173" s="25"/>
      <c r="G173" s="30" t="str">
        <f>IF(E173='データ（編集しないで）'!$A$2,VLOOKUP(F173,'データ（編集しないで）'!$C$2:$D$6,2,FALSE),IF(E173='データ（編集しないで）'!$A$3,VLOOKUP(F173,'データ（編集しないで）'!$E$2:$F$6,2,FALSE),""))</f>
        <v/>
      </c>
      <c r="H173" s="25"/>
      <c r="I173" s="30" t="str">
        <f>IF(G173='データ（編集しないで）'!$D$2,VLOOKUP(H173,'データ（編集しないで）'!$H$2:$I$21,2,FALSE),IF(G173='データ（編集しないで）'!$D$3,VLOOKUP(H173,'データ（編集しないで）'!$J$2:$K$21,2,FALSE),IF(G173='データ（編集しないで）'!$D$4,VLOOKUP(H173,'データ（編集しないで）'!$L$2:$M$21,2,FALSE),IF(G173='データ（編集しないで）'!$D$5,VLOOKUP(H173,'データ（編集しないで）'!$N$2:$O$21,2,FALSE),IF(G173='データ（編集しないで）'!$D$6,VLOOKUP(H173,'データ（編集しないで）'!$P$2:$Q$21,2,FALSE),IF(G173='データ（編集しないで）'!$F$2,VLOOKUP(H173,'データ（編集しないで）'!$R$2:$S$21,2,FALSE),IF(G173='データ（編集しないで）'!$F$3,VLOOKUP(H173,'データ（編集しないで）'!$T$2:$U$21,2,FALSE),IF(G173='データ（編集しないで）'!$F$4,VLOOKUP(H173,'データ（編集しないで）'!$V$2:$W$21,2,FALSE),IF(G173='データ（編集しないで）'!$F$5,VLOOKUP(H173,'データ（編集しないで）'!$X$2:$Y$21,2,FALSE),IF(G173='データ（編集しないで）'!$F$6,VLOOKUP(H173,'データ（編集しないで）'!$Z$2:$AA$21,2,FALSE),""))))))))))</f>
        <v/>
      </c>
      <c r="J173" s="32"/>
      <c r="K173" s="34"/>
      <c r="L173" s="34"/>
      <c r="M173" s="36" t="str">
        <f t="shared" si="2"/>
        <v/>
      </c>
      <c r="Q173" s="37" t="str">
        <f>IF(E173='データ（編集しないで）'!$A$2,VLOOKUP(E173,'データ（編集しないで）'!$AB$2:$AC$3,2,FALSE),IF(E173='データ（編集しないで）'!$A$3,VLOOKUP(E173,'データ（編集しないで）'!$AB$2:$AC$3,2,FALSE),""))</f>
        <v/>
      </c>
    </row>
    <row r="174" spans="1:17" ht="21" customHeight="1">
      <c r="A174" s="23">
        <v>172</v>
      </c>
      <c r="B174" s="25"/>
      <c r="C174" s="25"/>
      <c r="D174" s="25"/>
      <c r="E174" s="25"/>
      <c r="F174" s="25"/>
      <c r="G174" s="30" t="str">
        <f>IF(E174='データ（編集しないで）'!$A$2,VLOOKUP(F174,'データ（編集しないで）'!$C$2:$D$6,2,FALSE),IF(E174='データ（編集しないで）'!$A$3,VLOOKUP(F174,'データ（編集しないで）'!$E$2:$F$6,2,FALSE),""))</f>
        <v/>
      </c>
      <c r="H174" s="25"/>
      <c r="I174" s="30" t="str">
        <f>IF(G174='データ（編集しないで）'!$D$2,VLOOKUP(H174,'データ（編集しないで）'!$H$2:$I$21,2,FALSE),IF(G174='データ（編集しないで）'!$D$3,VLOOKUP(H174,'データ（編集しないで）'!$J$2:$K$21,2,FALSE),IF(G174='データ（編集しないで）'!$D$4,VLOOKUP(H174,'データ（編集しないで）'!$L$2:$M$21,2,FALSE),IF(G174='データ（編集しないで）'!$D$5,VLOOKUP(H174,'データ（編集しないで）'!$N$2:$O$21,2,FALSE),IF(G174='データ（編集しないで）'!$D$6,VLOOKUP(H174,'データ（編集しないで）'!$P$2:$Q$21,2,FALSE),IF(G174='データ（編集しないで）'!$F$2,VLOOKUP(H174,'データ（編集しないで）'!$R$2:$S$21,2,FALSE),IF(G174='データ（編集しないで）'!$F$3,VLOOKUP(H174,'データ（編集しないで）'!$T$2:$U$21,2,FALSE),IF(G174='データ（編集しないで）'!$F$4,VLOOKUP(H174,'データ（編集しないで）'!$V$2:$W$21,2,FALSE),IF(G174='データ（編集しないで）'!$F$5,VLOOKUP(H174,'データ（編集しないで）'!$X$2:$Y$21,2,FALSE),IF(G174='データ（編集しないで）'!$F$6,VLOOKUP(H174,'データ（編集しないで）'!$Z$2:$AA$21,2,FALSE),""))))))))))</f>
        <v/>
      </c>
      <c r="J174" s="32"/>
      <c r="K174" s="34"/>
      <c r="L174" s="34"/>
      <c r="M174" s="36" t="str">
        <f t="shared" si="2"/>
        <v/>
      </c>
      <c r="Q174" s="37" t="str">
        <f>IF(E174='データ（編集しないで）'!$A$2,VLOOKUP(E174,'データ（編集しないで）'!$AB$2:$AC$3,2,FALSE),IF(E174='データ（編集しないで）'!$A$3,VLOOKUP(E174,'データ（編集しないで）'!$AB$2:$AC$3,2,FALSE),""))</f>
        <v/>
      </c>
    </row>
    <row r="175" spans="1:17" ht="21" customHeight="1">
      <c r="A175" s="23">
        <v>173</v>
      </c>
      <c r="B175" s="25"/>
      <c r="C175" s="25"/>
      <c r="D175" s="25"/>
      <c r="E175" s="25"/>
      <c r="F175" s="25"/>
      <c r="G175" s="30" t="str">
        <f>IF(E175='データ（編集しないで）'!$A$2,VLOOKUP(F175,'データ（編集しないで）'!$C$2:$D$6,2,FALSE),IF(E175='データ（編集しないで）'!$A$3,VLOOKUP(F175,'データ（編集しないで）'!$E$2:$F$6,2,FALSE),""))</f>
        <v/>
      </c>
      <c r="H175" s="25"/>
      <c r="I175" s="30" t="str">
        <f>IF(G175='データ（編集しないで）'!$D$2,VLOOKUP(H175,'データ（編集しないで）'!$H$2:$I$21,2,FALSE),IF(G175='データ（編集しないで）'!$D$3,VLOOKUP(H175,'データ（編集しないで）'!$J$2:$K$21,2,FALSE),IF(G175='データ（編集しないで）'!$D$4,VLOOKUP(H175,'データ（編集しないで）'!$L$2:$M$21,2,FALSE),IF(G175='データ（編集しないで）'!$D$5,VLOOKUP(H175,'データ（編集しないで）'!$N$2:$O$21,2,FALSE),IF(G175='データ（編集しないで）'!$D$6,VLOOKUP(H175,'データ（編集しないで）'!$P$2:$Q$21,2,FALSE),IF(G175='データ（編集しないで）'!$F$2,VLOOKUP(H175,'データ（編集しないで）'!$R$2:$S$21,2,FALSE),IF(G175='データ（編集しないで）'!$F$3,VLOOKUP(H175,'データ（編集しないで）'!$T$2:$U$21,2,FALSE),IF(G175='データ（編集しないで）'!$F$4,VLOOKUP(H175,'データ（編集しないで）'!$V$2:$W$21,2,FALSE),IF(G175='データ（編集しないで）'!$F$5,VLOOKUP(H175,'データ（編集しないで）'!$X$2:$Y$21,2,FALSE),IF(G175='データ（編集しないで）'!$F$6,VLOOKUP(H175,'データ（編集しないで）'!$Z$2:$AA$21,2,FALSE),""))))))))))</f>
        <v/>
      </c>
      <c r="J175" s="32"/>
      <c r="K175" s="34"/>
      <c r="L175" s="34"/>
      <c r="M175" s="36" t="str">
        <f t="shared" si="2"/>
        <v/>
      </c>
      <c r="Q175" s="37" t="str">
        <f>IF(E175='データ（編集しないで）'!$A$2,VLOOKUP(E175,'データ（編集しないで）'!$AB$2:$AC$3,2,FALSE),IF(E175='データ（編集しないで）'!$A$3,VLOOKUP(E175,'データ（編集しないで）'!$AB$2:$AC$3,2,FALSE),""))</f>
        <v/>
      </c>
    </row>
    <row r="176" spans="1:17" ht="21" customHeight="1">
      <c r="A176" s="23">
        <v>174</v>
      </c>
      <c r="B176" s="25"/>
      <c r="C176" s="25"/>
      <c r="D176" s="25"/>
      <c r="E176" s="25"/>
      <c r="F176" s="25"/>
      <c r="G176" s="30" t="str">
        <f>IF(E176='データ（編集しないで）'!$A$2,VLOOKUP(F176,'データ（編集しないで）'!$C$2:$D$6,2,FALSE),IF(E176='データ（編集しないで）'!$A$3,VLOOKUP(F176,'データ（編集しないで）'!$E$2:$F$6,2,FALSE),""))</f>
        <v/>
      </c>
      <c r="H176" s="25"/>
      <c r="I176" s="30" t="str">
        <f>IF(G176='データ（編集しないで）'!$D$2,VLOOKUP(H176,'データ（編集しないで）'!$H$2:$I$21,2,FALSE),IF(G176='データ（編集しないで）'!$D$3,VLOOKUP(H176,'データ（編集しないで）'!$J$2:$K$21,2,FALSE),IF(G176='データ（編集しないで）'!$D$4,VLOOKUP(H176,'データ（編集しないで）'!$L$2:$M$21,2,FALSE),IF(G176='データ（編集しないで）'!$D$5,VLOOKUP(H176,'データ（編集しないで）'!$N$2:$O$21,2,FALSE),IF(G176='データ（編集しないで）'!$D$6,VLOOKUP(H176,'データ（編集しないで）'!$P$2:$Q$21,2,FALSE),IF(G176='データ（編集しないで）'!$F$2,VLOOKUP(H176,'データ（編集しないで）'!$R$2:$S$21,2,FALSE),IF(G176='データ（編集しないで）'!$F$3,VLOOKUP(H176,'データ（編集しないで）'!$T$2:$U$21,2,FALSE),IF(G176='データ（編集しないで）'!$F$4,VLOOKUP(H176,'データ（編集しないで）'!$V$2:$W$21,2,FALSE),IF(G176='データ（編集しないで）'!$F$5,VLOOKUP(H176,'データ（編集しないで）'!$X$2:$Y$21,2,FALSE),IF(G176='データ（編集しないで）'!$F$6,VLOOKUP(H176,'データ（編集しないで）'!$Z$2:$AA$21,2,FALSE),""))))))))))</f>
        <v/>
      </c>
      <c r="J176" s="32"/>
      <c r="K176" s="34"/>
      <c r="L176" s="34"/>
      <c r="M176" s="36" t="str">
        <f t="shared" si="2"/>
        <v/>
      </c>
      <c r="Q176" s="37" t="str">
        <f>IF(E176='データ（編集しないで）'!$A$2,VLOOKUP(E176,'データ（編集しないで）'!$AB$2:$AC$3,2,FALSE),IF(E176='データ（編集しないで）'!$A$3,VLOOKUP(E176,'データ（編集しないで）'!$AB$2:$AC$3,2,FALSE),""))</f>
        <v/>
      </c>
    </row>
    <row r="177" spans="1:17" ht="21" customHeight="1">
      <c r="A177" s="23">
        <v>175</v>
      </c>
      <c r="B177" s="25"/>
      <c r="C177" s="25"/>
      <c r="D177" s="25"/>
      <c r="E177" s="25"/>
      <c r="F177" s="25"/>
      <c r="G177" s="30" t="str">
        <f>IF(E177='データ（編集しないで）'!$A$2,VLOOKUP(F177,'データ（編集しないで）'!$C$2:$D$6,2,FALSE),IF(E177='データ（編集しないで）'!$A$3,VLOOKUP(F177,'データ（編集しないで）'!$E$2:$F$6,2,FALSE),""))</f>
        <v/>
      </c>
      <c r="H177" s="25"/>
      <c r="I177" s="30" t="str">
        <f>IF(G177='データ（編集しないで）'!$D$2,VLOOKUP(H177,'データ（編集しないで）'!$H$2:$I$21,2,FALSE),IF(G177='データ（編集しないで）'!$D$3,VLOOKUP(H177,'データ（編集しないで）'!$J$2:$K$21,2,FALSE),IF(G177='データ（編集しないで）'!$D$4,VLOOKUP(H177,'データ（編集しないで）'!$L$2:$M$21,2,FALSE),IF(G177='データ（編集しないで）'!$D$5,VLOOKUP(H177,'データ（編集しないで）'!$N$2:$O$21,2,FALSE),IF(G177='データ（編集しないで）'!$D$6,VLOOKUP(H177,'データ（編集しないで）'!$P$2:$Q$21,2,FALSE),IF(G177='データ（編集しないで）'!$F$2,VLOOKUP(H177,'データ（編集しないで）'!$R$2:$S$21,2,FALSE),IF(G177='データ（編集しないで）'!$F$3,VLOOKUP(H177,'データ（編集しないで）'!$T$2:$U$21,2,FALSE),IF(G177='データ（編集しないで）'!$F$4,VLOOKUP(H177,'データ（編集しないで）'!$V$2:$W$21,2,FALSE),IF(G177='データ（編集しないで）'!$F$5,VLOOKUP(H177,'データ（編集しないで）'!$X$2:$Y$21,2,FALSE),IF(G177='データ（編集しないで）'!$F$6,VLOOKUP(H177,'データ（編集しないで）'!$Z$2:$AA$21,2,FALSE),""))))))))))</f>
        <v/>
      </c>
      <c r="J177" s="32"/>
      <c r="K177" s="34"/>
      <c r="L177" s="34"/>
      <c r="M177" s="36" t="str">
        <f t="shared" si="2"/>
        <v/>
      </c>
      <c r="Q177" s="37" t="str">
        <f>IF(E177='データ（編集しないで）'!$A$2,VLOOKUP(E177,'データ（編集しないで）'!$AB$2:$AC$3,2,FALSE),IF(E177='データ（編集しないで）'!$A$3,VLOOKUP(E177,'データ（編集しないで）'!$AB$2:$AC$3,2,FALSE),""))</f>
        <v/>
      </c>
    </row>
    <row r="178" spans="1:17" ht="21" customHeight="1">
      <c r="A178" s="23">
        <v>176</v>
      </c>
      <c r="B178" s="25"/>
      <c r="C178" s="25"/>
      <c r="D178" s="25"/>
      <c r="E178" s="25"/>
      <c r="F178" s="25"/>
      <c r="G178" s="30" t="str">
        <f>IF(E178='データ（編集しないで）'!$A$2,VLOOKUP(F178,'データ（編集しないで）'!$C$2:$D$6,2,FALSE),IF(E178='データ（編集しないで）'!$A$3,VLOOKUP(F178,'データ（編集しないで）'!$E$2:$F$6,2,FALSE),""))</f>
        <v/>
      </c>
      <c r="H178" s="25"/>
      <c r="I178" s="30" t="str">
        <f>IF(G178='データ（編集しないで）'!$D$2,VLOOKUP(H178,'データ（編集しないで）'!$H$2:$I$21,2,FALSE),IF(G178='データ（編集しないで）'!$D$3,VLOOKUP(H178,'データ（編集しないで）'!$J$2:$K$21,2,FALSE),IF(G178='データ（編集しないで）'!$D$4,VLOOKUP(H178,'データ（編集しないで）'!$L$2:$M$21,2,FALSE),IF(G178='データ（編集しないで）'!$D$5,VLOOKUP(H178,'データ（編集しないで）'!$N$2:$O$21,2,FALSE),IF(G178='データ（編集しないで）'!$D$6,VLOOKUP(H178,'データ（編集しないで）'!$P$2:$Q$21,2,FALSE),IF(G178='データ（編集しないで）'!$F$2,VLOOKUP(H178,'データ（編集しないで）'!$R$2:$S$21,2,FALSE),IF(G178='データ（編集しないで）'!$F$3,VLOOKUP(H178,'データ（編集しないで）'!$T$2:$U$21,2,FALSE),IF(G178='データ（編集しないで）'!$F$4,VLOOKUP(H178,'データ（編集しないで）'!$V$2:$W$21,2,FALSE),IF(G178='データ（編集しないで）'!$F$5,VLOOKUP(H178,'データ（編集しないで）'!$X$2:$Y$21,2,FALSE),IF(G178='データ（編集しないで）'!$F$6,VLOOKUP(H178,'データ（編集しないで）'!$Z$2:$AA$21,2,FALSE),""))))))))))</f>
        <v/>
      </c>
      <c r="J178" s="32"/>
      <c r="K178" s="34"/>
      <c r="L178" s="34"/>
      <c r="M178" s="36" t="str">
        <f t="shared" si="2"/>
        <v/>
      </c>
      <c r="Q178" s="37" t="str">
        <f>IF(E178='データ（編集しないで）'!$A$2,VLOOKUP(E178,'データ（編集しないで）'!$AB$2:$AC$3,2,FALSE),IF(E178='データ（編集しないで）'!$A$3,VLOOKUP(E178,'データ（編集しないで）'!$AB$2:$AC$3,2,FALSE),""))</f>
        <v/>
      </c>
    </row>
    <row r="179" spans="1:17" ht="21" customHeight="1">
      <c r="A179" s="23">
        <v>177</v>
      </c>
      <c r="B179" s="25"/>
      <c r="C179" s="25"/>
      <c r="D179" s="25"/>
      <c r="E179" s="25"/>
      <c r="F179" s="25"/>
      <c r="G179" s="30" t="str">
        <f>IF(E179='データ（編集しないで）'!$A$2,VLOOKUP(F179,'データ（編集しないで）'!$C$2:$D$6,2,FALSE),IF(E179='データ（編集しないで）'!$A$3,VLOOKUP(F179,'データ（編集しないで）'!$E$2:$F$6,2,FALSE),""))</f>
        <v/>
      </c>
      <c r="H179" s="25"/>
      <c r="I179" s="30" t="str">
        <f>IF(G179='データ（編集しないで）'!$D$2,VLOOKUP(H179,'データ（編集しないで）'!$H$2:$I$21,2,FALSE),IF(G179='データ（編集しないで）'!$D$3,VLOOKUP(H179,'データ（編集しないで）'!$J$2:$K$21,2,FALSE),IF(G179='データ（編集しないで）'!$D$4,VLOOKUP(H179,'データ（編集しないで）'!$L$2:$M$21,2,FALSE),IF(G179='データ（編集しないで）'!$D$5,VLOOKUP(H179,'データ（編集しないで）'!$N$2:$O$21,2,FALSE),IF(G179='データ（編集しないで）'!$D$6,VLOOKUP(H179,'データ（編集しないで）'!$P$2:$Q$21,2,FALSE),IF(G179='データ（編集しないで）'!$F$2,VLOOKUP(H179,'データ（編集しないで）'!$R$2:$S$21,2,FALSE),IF(G179='データ（編集しないで）'!$F$3,VLOOKUP(H179,'データ（編集しないで）'!$T$2:$U$21,2,FALSE),IF(G179='データ（編集しないで）'!$F$4,VLOOKUP(H179,'データ（編集しないで）'!$V$2:$W$21,2,FALSE),IF(G179='データ（編集しないで）'!$F$5,VLOOKUP(H179,'データ（編集しないで）'!$X$2:$Y$21,2,FALSE),IF(G179='データ（編集しないで）'!$F$6,VLOOKUP(H179,'データ（編集しないで）'!$Z$2:$AA$21,2,FALSE),""))))))))))</f>
        <v/>
      </c>
      <c r="J179" s="32"/>
      <c r="K179" s="34"/>
      <c r="L179" s="34"/>
      <c r="M179" s="36" t="str">
        <f t="shared" si="2"/>
        <v/>
      </c>
      <c r="Q179" s="37" t="str">
        <f>IF(E179='データ（編集しないで）'!$A$2,VLOOKUP(E179,'データ（編集しないで）'!$AB$2:$AC$3,2,FALSE),IF(E179='データ（編集しないで）'!$A$3,VLOOKUP(E179,'データ（編集しないで）'!$AB$2:$AC$3,2,FALSE),""))</f>
        <v/>
      </c>
    </row>
    <row r="180" spans="1:17" ht="21" customHeight="1">
      <c r="A180" s="23">
        <v>178</v>
      </c>
      <c r="B180" s="25"/>
      <c r="C180" s="25"/>
      <c r="D180" s="25"/>
      <c r="E180" s="25"/>
      <c r="F180" s="25"/>
      <c r="G180" s="30" t="str">
        <f>IF(E180='データ（編集しないで）'!$A$2,VLOOKUP(F180,'データ（編集しないで）'!$C$2:$D$6,2,FALSE),IF(E180='データ（編集しないで）'!$A$3,VLOOKUP(F180,'データ（編集しないで）'!$E$2:$F$6,2,FALSE),""))</f>
        <v/>
      </c>
      <c r="H180" s="25"/>
      <c r="I180" s="30" t="str">
        <f>IF(G180='データ（編集しないで）'!$D$2,VLOOKUP(H180,'データ（編集しないで）'!$H$2:$I$21,2,FALSE),IF(G180='データ（編集しないで）'!$D$3,VLOOKUP(H180,'データ（編集しないで）'!$J$2:$K$21,2,FALSE),IF(G180='データ（編集しないで）'!$D$4,VLOOKUP(H180,'データ（編集しないで）'!$L$2:$M$21,2,FALSE),IF(G180='データ（編集しないで）'!$D$5,VLOOKUP(H180,'データ（編集しないで）'!$N$2:$O$21,2,FALSE),IF(G180='データ（編集しないで）'!$D$6,VLOOKUP(H180,'データ（編集しないで）'!$P$2:$Q$21,2,FALSE),IF(G180='データ（編集しないで）'!$F$2,VLOOKUP(H180,'データ（編集しないで）'!$R$2:$S$21,2,FALSE),IF(G180='データ（編集しないで）'!$F$3,VLOOKUP(H180,'データ（編集しないで）'!$T$2:$U$21,2,FALSE),IF(G180='データ（編集しないで）'!$F$4,VLOOKUP(H180,'データ（編集しないで）'!$V$2:$W$21,2,FALSE),IF(G180='データ（編集しないで）'!$F$5,VLOOKUP(H180,'データ（編集しないで）'!$X$2:$Y$21,2,FALSE),IF(G180='データ（編集しないで）'!$F$6,VLOOKUP(H180,'データ（編集しないで）'!$Z$2:$AA$21,2,FALSE),""))))))))))</f>
        <v/>
      </c>
      <c r="J180" s="32"/>
      <c r="K180" s="34"/>
      <c r="L180" s="34"/>
      <c r="M180" s="36" t="str">
        <f t="shared" si="2"/>
        <v/>
      </c>
      <c r="Q180" s="37" t="str">
        <f>IF(E180='データ（編集しないで）'!$A$2,VLOOKUP(E180,'データ（編集しないで）'!$AB$2:$AC$3,2,FALSE),IF(E180='データ（編集しないで）'!$A$3,VLOOKUP(E180,'データ（編集しないで）'!$AB$2:$AC$3,2,FALSE),""))</f>
        <v/>
      </c>
    </row>
    <row r="181" spans="1:17" ht="21" customHeight="1">
      <c r="A181" s="23">
        <v>179</v>
      </c>
      <c r="B181" s="25"/>
      <c r="C181" s="25"/>
      <c r="D181" s="25"/>
      <c r="E181" s="25"/>
      <c r="F181" s="25"/>
      <c r="G181" s="30" t="str">
        <f>IF(E181='データ（編集しないで）'!$A$2,VLOOKUP(F181,'データ（編集しないで）'!$C$2:$D$6,2,FALSE),IF(E181='データ（編集しないで）'!$A$3,VLOOKUP(F181,'データ（編集しないで）'!$E$2:$F$6,2,FALSE),""))</f>
        <v/>
      </c>
      <c r="H181" s="25"/>
      <c r="I181" s="30" t="str">
        <f>IF(G181='データ（編集しないで）'!$D$2,VLOOKUP(H181,'データ（編集しないで）'!$H$2:$I$21,2,FALSE),IF(G181='データ（編集しないで）'!$D$3,VLOOKUP(H181,'データ（編集しないで）'!$J$2:$K$21,2,FALSE),IF(G181='データ（編集しないで）'!$D$4,VLOOKUP(H181,'データ（編集しないで）'!$L$2:$M$21,2,FALSE),IF(G181='データ（編集しないで）'!$D$5,VLOOKUP(H181,'データ（編集しないで）'!$N$2:$O$21,2,FALSE),IF(G181='データ（編集しないで）'!$D$6,VLOOKUP(H181,'データ（編集しないで）'!$P$2:$Q$21,2,FALSE),IF(G181='データ（編集しないで）'!$F$2,VLOOKUP(H181,'データ（編集しないで）'!$R$2:$S$21,2,FALSE),IF(G181='データ（編集しないで）'!$F$3,VLOOKUP(H181,'データ（編集しないで）'!$T$2:$U$21,2,FALSE),IF(G181='データ（編集しないで）'!$F$4,VLOOKUP(H181,'データ（編集しないで）'!$V$2:$W$21,2,FALSE),IF(G181='データ（編集しないで）'!$F$5,VLOOKUP(H181,'データ（編集しないで）'!$X$2:$Y$21,2,FALSE),IF(G181='データ（編集しないで）'!$F$6,VLOOKUP(H181,'データ（編集しないで）'!$Z$2:$AA$21,2,FALSE),""))))))))))</f>
        <v/>
      </c>
      <c r="J181" s="32"/>
      <c r="K181" s="34"/>
      <c r="L181" s="34"/>
      <c r="M181" s="36" t="str">
        <f t="shared" si="2"/>
        <v/>
      </c>
      <c r="Q181" s="37" t="str">
        <f>IF(E181='データ（編集しないで）'!$A$2,VLOOKUP(E181,'データ（編集しないで）'!$AB$2:$AC$3,2,FALSE),IF(E181='データ（編集しないで）'!$A$3,VLOOKUP(E181,'データ（編集しないで）'!$AB$2:$AC$3,2,FALSE),""))</f>
        <v/>
      </c>
    </row>
    <row r="182" spans="1:17" ht="21" customHeight="1">
      <c r="A182" s="23">
        <v>180</v>
      </c>
      <c r="B182" s="25"/>
      <c r="C182" s="25"/>
      <c r="D182" s="25"/>
      <c r="E182" s="25"/>
      <c r="F182" s="25"/>
      <c r="G182" s="30" t="str">
        <f>IF(E182='データ（編集しないで）'!$A$2,VLOOKUP(F182,'データ（編集しないで）'!$C$2:$D$6,2,FALSE),IF(E182='データ（編集しないで）'!$A$3,VLOOKUP(F182,'データ（編集しないで）'!$E$2:$F$6,2,FALSE),""))</f>
        <v/>
      </c>
      <c r="H182" s="25"/>
      <c r="I182" s="30" t="str">
        <f>IF(G182='データ（編集しないで）'!$D$2,VLOOKUP(H182,'データ（編集しないで）'!$H$2:$I$21,2,FALSE),IF(G182='データ（編集しないで）'!$D$3,VLOOKUP(H182,'データ（編集しないで）'!$J$2:$K$21,2,FALSE),IF(G182='データ（編集しないで）'!$D$4,VLOOKUP(H182,'データ（編集しないで）'!$L$2:$M$21,2,FALSE),IF(G182='データ（編集しないで）'!$D$5,VLOOKUP(H182,'データ（編集しないで）'!$N$2:$O$21,2,FALSE),IF(G182='データ（編集しないで）'!$D$6,VLOOKUP(H182,'データ（編集しないで）'!$P$2:$Q$21,2,FALSE),IF(G182='データ（編集しないで）'!$F$2,VLOOKUP(H182,'データ（編集しないで）'!$R$2:$S$21,2,FALSE),IF(G182='データ（編集しないで）'!$F$3,VLOOKUP(H182,'データ（編集しないで）'!$T$2:$U$21,2,FALSE),IF(G182='データ（編集しないで）'!$F$4,VLOOKUP(H182,'データ（編集しないで）'!$V$2:$W$21,2,FALSE),IF(G182='データ（編集しないで）'!$F$5,VLOOKUP(H182,'データ（編集しないで）'!$X$2:$Y$21,2,FALSE),IF(G182='データ（編集しないで）'!$F$6,VLOOKUP(H182,'データ（編集しないで）'!$Z$2:$AA$21,2,FALSE),""))))))))))</f>
        <v/>
      </c>
      <c r="J182" s="32"/>
      <c r="K182" s="34"/>
      <c r="L182" s="34"/>
      <c r="M182" s="36" t="str">
        <f t="shared" si="2"/>
        <v/>
      </c>
      <c r="Q182" s="37" t="str">
        <f>IF(E182='データ（編集しないで）'!$A$2,VLOOKUP(E182,'データ（編集しないで）'!$AB$2:$AC$3,2,FALSE),IF(E182='データ（編集しないで）'!$A$3,VLOOKUP(E182,'データ（編集しないで）'!$AB$2:$AC$3,2,FALSE),""))</f>
        <v/>
      </c>
    </row>
    <row r="183" spans="1:17" ht="21" customHeight="1">
      <c r="A183" s="23">
        <v>181</v>
      </c>
      <c r="B183" s="25"/>
      <c r="C183" s="25"/>
      <c r="D183" s="25"/>
      <c r="E183" s="25"/>
      <c r="F183" s="25"/>
      <c r="G183" s="30" t="str">
        <f>IF(E183='データ（編集しないで）'!$A$2,VLOOKUP(F183,'データ（編集しないで）'!$C$2:$D$6,2,FALSE),IF(E183='データ（編集しないで）'!$A$3,VLOOKUP(F183,'データ（編集しないで）'!$E$2:$F$6,2,FALSE),""))</f>
        <v/>
      </c>
      <c r="H183" s="25"/>
      <c r="I183" s="30" t="str">
        <f>IF(G183='データ（編集しないで）'!$D$2,VLOOKUP(H183,'データ（編集しないで）'!$H$2:$I$21,2,FALSE),IF(G183='データ（編集しないで）'!$D$3,VLOOKUP(H183,'データ（編集しないで）'!$J$2:$K$21,2,FALSE),IF(G183='データ（編集しないで）'!$D$4,VLOOKUP(H183,'データ（編集しないで）'!$L$2:$M$21,2,FALSE),IF(G183='データ（編集しないで）'!$D$5,VLOOKUP(H183,'データ（編集しないで）'!$N$2:$O$21,2,FALSE),IF(G183='データ（編集しないで）'!$D$6,VLOOKUP(H183,'データ（編集しないで）'!$P$2:$Q$21,2,FALSE),IF(G183='データ（編集しないで）'!$F$2,VLOOKUP(H183,'データ（編集しないで）'!$R$2:$S$21,2,FALSE),IF(G183='データ（編集しないで）'!$F$3,VLOOKUP(H183,'データ（編集しないで）'!$T$2:$U$21,2,FALSE),IF(G183='データ（編集しないで）'!$F$4,VLOOKUP(H183,'データ（編集しないで）'!$V$2:$W$21,2,FALSE),IF(G183='データ（編集しないで）'!$F$5,VLOOKUP(H183,'データ（編集しないで）'!$X$2:$Y$21,2,FALSE),IF(G183='データ（編集しないで）'!$F$6,VLOOKUP(H183,'データ（編集しないで）'!$Z$2:$AA$21,2,FALSE),""))))))))))</f>
        <v/>
      </c>
      <c r="J183" s="32"/>
      <c r="K183" s="34"/>
      <c r="L183" s="34"/>
      <c r="M183" s="36" t="str">
        <f t="shared" si="2"/>
        <v/>
      </c>
      <c r="Q183" s="37" t="str">
        <f>IF(E183='データ（編集しないで）'!$A$2,VLOOKUP(E183,'データ（編集しないで）'!$AB$2:$AC$3,2,FALSE),IF(E183='データ（編集しないで）'!$A$3,VLOOKUP(E183,'データ（編集しないで）'!$AB$2:$AC$3,2,FALSE),""))</f>
        <v/>
      </c>
    </row>
    <row r="184" spans="1:17" ht="21" customHeight="1">
      <c r="A184" s="23">
        <v>182</v>
      </c>
      <c r="B184" s="25"/>
      <c r="C184" s="25"/>
      <c r="D184" s="25"/>
      <c r="E184" s="25"/>
      <c r="F184" s="25"/>
      <c r="G184" s="30" t="str">
        <f>IF(E184='データ（編集しないで）'!$A$2,VLOOKUP(F184,'データ（編集しないで）'!$C$2:$D$6,2,FALSE),IF(E184='データ（編集しないで）'!$A$3,VLOOKUP(F184,'データ（編集しないで）'!$E$2:$F$6,2,FALSE),""))</f>
        <v/>
      </c>
      <c r="H184" s="25"/>
      <c r="I184" s="30" t="str">
        <f>IF(G184='データ（編集しないで）'!$D$2,VLOOKUP(H184,'データ（編集しないで）'!$H$2:$I$21,2,FALSE),IF(G184='データ（編集しないで）'!$D$3,VLOOKUP(H184,'データ（編集しないで）'!$J$2:$K$21,2,FALSE),IF(G184='データ（編集しないで）'!$D$4,VLOOKUP(H184,'データ（編集しないで）'!$L$2:$M$21,2,FALSE),IF(G184='データ（編集しないで）'!$D$5,VLOOKUP(H184,'データ（編集しないで）'!$N$2:$O$21,2,FALSE),IF(G184='データ（編集しないで）'!$D$6,VLOOKUP(H184,'データ（編集しないで）'!$P$2:$Q$21,2,FALSE),IF(G184='データ（編集しないで）'!$F$2,VLOOKUP(H184,'データ（編集しないで）'!$R$2:$S$21,2,FALSE),IF(G184='データ（編集しないで）'!$F$3,VLOOKUP(H184,'データ（編集しないで）'!$T$2:$U$21,2,FALSE),IF(G184='データ（編集しないで）'!$F$4,VLOOKUP(H184,'データ（編集しないで）'!$V$2:$W$21,2,FALSE),IF(G184='データ（編集しないで）'!$F$5,VLOOKUP(H184,'データ（編集しないで）'!$X$2:$Y$21,2,FALSE),IF(G184='データ（編集しないで）'!$F$6,VLOOKUP(H184,'データ（編集しないで）'!$Z$2:$AA$21,2,FALSE),""))))))))))</f>
        <v/>
      </c>
      <c r="J184" s="32"/>
      <c r="K184" s="34"/>
      <c r="L184" s="34"/>
      <c r="M184" s="36" t="str">
        <f t="shared" si="2"/>
        <v/>
      </c>
      <c r="Q184" s="37" t="str">
        <f>IF(E184='データ（編集しないで）'!$A$2,VLOOKUP(E184,'データ（編集しないで）'!$AB$2:$AC$3,2,FALSE),IF(E184='データ（編集しないで）'!$A$3,VLOOKUP(E184,'データ（編集しないで）'!$AB$2:$AC$3,2,FALSE),""))</f>
        <v/>
      </c>
    </row>
    <row r="185" spans="1:17" ht="21" customHeight="1">
      <c r="A185" s="23">
        <v>183</v>
      </c>
      <c r="B185" s="25"/>
      <c r="C185" s="25"/>
      <c r="D185" s="25"/>
      <c r="E185" s="25"/>
      <c r="F185" s="25"/>
      <c r="G185" s="30" t="str">
        <f>IF(E185='データ（編集しないで）'!$A$2,VLOOKUP(F185,'データ（編集しないで）'!$C$2:$D$6,2,FALSE),IF(E185='データ（編集しないで）'!$A$3,VLOOKUP(F185,'データ（編集しないで）'!$E$2:$F$6,2,FALSE),""))</f>
        <v/>
      </c>
      <c r="H185" s="25"/>
      <c r="I185" s="30" t="str">
        <f>IF(G185='データ（編集しないで）'!$D$2,VLOOKUP(H185,'データ（編集しないで）'!$H$2:$I$21,2,FALSE),IF(G185='データ（編集しないで）'!$D$3,VLOOKUP(H185,'データ（編集しないで）'!$J$2:$K$21,2,FALSE),IF(G185='データ（編集しないで）'!$D$4,VLOOKUP(H185,'データ（編集しないで）'!$L$2:$M$21,2,FALSE),IF(G185='データ（編集しないで）'!$D$5,VLOOKUP(H185,'データ（編集しないで）'!$N$2:$O$21,2,FALSE),IF(G185='データ（編集しないで）'!$D$6,VLOOKUP(H185,'データ（編集しないで）'!$P$2:$Q$21,2,FALSE),IF(G185='データ（編集しないで）'!$F$2,VLOOKUP(H185,'データ（編集しないで）'!$R$2:$S$21,2,FALSE),IF(G185='データ（編集しないで）'!$F$3,VLOOKUP(H185,'データ（編集しないで）'!$T$2:$U$21,2,FALSE),IF(G185='データ（編集しないで）'!$F$4,VLOOKUP(H185,'データ（編集しないで）'!$V$2:$W$21,2,FALSE),IF(G185='データ（編集しないで）'!$F$5,VLOOKUP(H185,'データ（編集しないで）'!$X$2:$Y$21,2,FALSE),IF(G185='データ（編集しないで）'!$F$6,VLOOKUP(H185,'データ（編集しないで）'!$Z$2:$AA$21,2,FALSE),""))))))))))</f>
        <v/>
      </c>
      <c r="J185" s="32"/>
      <c r="K185" s="34"/>
      <c r="L185" s="34"/>
      <c r="M185" s="36" t="str">
        <f t="shared" si="2"/>
        <v/>
      </c>
      <c r="Q185" s="37" t="str">
        <f>IF(E185='データ（編集しないで）'!$A$2,VLOOKUP(E185,'データ（編集しないで）'!$AB$2:$AC$3,2,FALSE),IF(E185='データ（編集しないで）'!$A$3,VLOOKUP(E185,'データ（編集しないで）'!$AB$2:$AC$3,2,FALSE),""))</f>
        <v/>
      </c>
    </row>
    <row r="186" spans="1:17" ht="21" customHeight="1">
      <c r="A186" s="23">
        <v>184</v>
      </c>
      <c r="B186" s="25"/>
      <c r="C186" s="25"/>
      <c r="D186" s="25"/>
      <c r="E186" s="25"/>
      <c r="F186" s="25"/>
      <c r="G186" s="30" t="str">
        <f>IF(E186='データ（編集しないで）'!$A$2,VLOOKUP(F186,'データ（編集しないで）'!$C$2:$D$6,2,FALSE),IF(E186='データ（編集しないで）'!$A$3,VLOOKUP(F186,'データ（編集しないで）'!$E$2:$F$6,2,FALSE),""))</f>
        <v/>
      </c>
      <c r="H186" s="25"/>
      <c r="I186" s="30" t="str">
        <f>IF(G186='データ（編集しないで）'!$D$2,VLOOKUP(H186,'データ（編集しないで）'!$H$2:$I$21,2,FALSE),IF(G186='データ（編集しないで）'!$D$3,VLOOKUP(H186,'データ（編集しないで）'!$J$2:$K$21,2,FALSE),IF(G186='データ（編集しないで）'!$D$4,VLOOKUP(H186,'データ（編集しないで）'!$L$2:$M$21,2,FALSE),IF(G186='データ（編集しないで）'!$D$5,VLOOKUP(H186,'データ（編集しないで）'!$N$2:$O$21,2,FALSE),IF(G186='データ（編集しないで）'!$D$6,VLOOKUP(H186,'データ（編集しないで）'!$P$2:$Q$21,2,FALSE),IF(G186='データ（編集しないで）'!$F$2,VLOOKUP(H186,'データ（編集しないで）'!$R$2:$S$21,2,FALSE),IF(G186='データ（編集しないで）'!$F$3,VLOOKUP(H186,'データ（編集しないで）'!$T$2:$U$21,2,FALSE),IF(G186='データ（編集しないで）'!$F$4,VLOOKUP(H186,'データ（編集しないで）'!$V$2:$W$21,2,FALSE),IF(G186='データ（編集しないで）'!$F$5,VLOOKUP(H186,'データ（編集しないで）'!$X$2:$Y$21,2,FALSE),IF(G186='データ（編集しないで）'!$F$6,VLOOKUP(H186,'データ（編集しないで）'!$Z$2:$AA$21,2,FALSE),""))))))))))</f>
        <v/>
      </c>
      <c r="J186" s="32"/>
      <c r="K186" s="34"/>
      <c r="L186" s="34"/>
      <c r="M186" s="36" t="str">
        <f t="shared" si="2"/>
        <v/>
      </c>
      <c r="Q186" s="37" t="str">
        <f>IF(E186='データ（編集しないで）'!$A$2,VLOOKUP(E186,'データ（編集しないで）'!$AB$2:$AC$3,2,FALSE),IF(E186='データ（編集しないで）'!$A$3,VLOOKUP(E186,'データ（編集しないで）'!$AB$2:$AC$3,2,FALSE),""))</f>
        <v/>
      </c>
    </row>
    <row r="187" spans="1:17" ht="21" customHeight="1">
      <c r="A187" s="23">
        <v>185</v>
      </c>
      <c r="B187" s="25"/>
      <c r="C187" s="25"/>
      <c r="D187" s="25"/>
      <c r="E187" s="25"/>
      <c r="F187" s="25"/>
      <c r="G187" s="30" t="str">
        <f>IF(E187='データ（編集しないで）'!$A$2,VLOOKUP(F187,'データ（編集しないで）'!$C$2:$D$6,2,FALSE),IF(E187='データ（編集しないで）'!$A$3,VLOOKUP(F187,'データ（編集しないで）'!$E$2:$F$6,2,FALSE),""))</f>
        <v/>
      </c>
      <c r="H187" s="25"/>
      <c r="I187" s="30" t="str">
        <f>IF(G187='データ（編集しないで）'!$D$2,VLOOKUP(H187,'データ（編集しないで）'!$H$2:$I$21,2,FALSE),IF(G187='データ（編集しないで）'!$D$3,VLOOKUP(H187,'データ（編集しないで）'!$J$2:$K$21,2,FALSE),IF(G187='データ（編集しないで）'!$D$4,VLOOKUP(H187,'データ（編集しないで）'!$L$2:$M$21,2,FALSE),IF(G187='データ（編集しないで）'!$D$5,VLOOKUP(H187,'データ（編集しないで）'!$N$2:$O$21,2,FALSE),IF(G187='データ（編集しないで）'!$D$6,VLOOKUP(H187,'データ（編集しないで）'!$P$2:$Q$21,2,FALSE),IF(G187='データ（編集しないで）'!$F$2,VLOOKUP(H187,'データ（編集しないで）'!$R$2:$S$21,2,FALSE),IF(G187='データ（編集しないで）'!$F$3,VLOOKUP(H187,'データ（編集しないで）'!$T$2:$U$21,2,FALSE),IF(G187='データ（編集しないで）'!$F$4,VLOOKUP(H187,'データ（編集しないで）'!$V$2:$W$21,2,FALSE),IF(G187='データ（編集しないで）'!$F$5,VLOOKUP(H187,'データ（編集しないで）'!$X$2:$Y$21,2,FALSE),IF(G187='データ（編集しないで）'!$F$6,VLOOKUP(H187,'データ（編集しないで）'!$Z$2:$AA$21,2,FALSE),""))))))))))</f>
        <v/>
      </c>
      <c r="J187" s="32"/>
      <c r="K187" s="34"/>
      <c r="L187" s="34"/>
      <c r="M187" s="36" t="str">
        <f t="shared" si="2"/>
        <v/>
      </c>
      <c r="Q187" s="37" t="str">
        <f>IF(E187='データ（編集しないで）'!$A$2,VLOOKUP(E187,'データ（編集しないで）'!$AB$2:$AC$3,2,FALSE),IF(E187='データ（編集しないで）'!$A$3,VLOOKUP(E187,'データ（編集しないで）'!$AB$2:$AC$3,2,FALSE),""))</f>
        <v/>
      </c>
    </row>
    <row r="188" spans="1:17" ht="21" customHeight="1">
      <c r="A188" s="23">
        <v>186</v>
      </c>
      <c r="B188" s="25"/>
      <c r="C188" s="25"/>
      <c r="D188" s="25"/>
      <c r="E188" s="25"/>
      <c r="F188" s="25"/>
      <c r="G188" s="30" t="str">
        <f>IF(E188='データ（編集しないで）'!$A$2,VLOOKUP(F188,'データ（編集しないで）'!$C$2:$D$6,2,FALSE),IF(E188='データ（編集しないで）'!$A$3,VLOOKUP(F188,'データ（編集しないで）'!$E$2:$F$6,2,FALSE),""))</f>
        <v/>
      </c>
      <c r="H188" s="25"/>
      <c r="I188" s="30" t="str">
        <f>IF(G188='データ（編集しないで）'!$D$2,VLOOKUP(H188,'データ（編集しないで）'!$H$2:$I$21,2,FALSE),IF(G188='データ（編集しないで）'!$D$3,VLOOKUP(H188,'データ（編集しないで）'!$J$2:$K$21,2,FALSE),IF(G188='データ（編集しないで）'!$D$4,VLOOKUP(H188,'データ（編集しないで）'!$L$2:$M$21,2,FALSE),IF(G188='データ（編集しないで）'!$D$5,VLOOKUP(H188,'データ（編集しないで）'!$N$2:$O$21,2,FALSE),IF(G188='データ（編集しないで）'!$D$6,VLOOKUP(H188,'データ（編集しないで）'!$P$2:$Q$21,2,FALSE),IF(G188='データ（編集しないで）'!$F$2,VLOOKUP(H188,'データ（編集しないで）'!$R$2:$S$21,2,FALSE),IF(G188='データ（編集しないで）'!$F$3,VLOOKUP(H188,'データ（編集しないで）'!$T$2:$U$21,2,FALSE),IF(G188='データ（編集しないで）'!$F$4,VLOOKUP(H188,'データ（編集しないで）'!$V$2:$W$21,2,FALSE),IF(G188='データ（編集しないで）'!$F$5,VLOOKUP(H188,'データ（編集しないで）'!$X$2:$Y$21,2,FALSE),IF(G188='データ（編集しないで）'!$F$6,VLOOKUP(H188,'データ（編集しないで）'!$Z$2:$AA$21,2,FALSE),""))))))))))</f>
        <v/>
      </c>
      <c r="J188" s="32"/>
      <c r="K188" s="34"/>
      <c r="L188" s="34"/>
      <c r="M188" s="36" t="str">
        <f t="shared" si="2"/>
        <v/>
      </c>
      <c r="Q188" s="37" t="str">
        <f>IF(E188='データ（編集しないで）'!$A$2,VLOOKUP(E188,'データ（編集しないで）'!$AB$2:$AC$3,2,FALSE),IF(E188='データ（編集しないで）'!$A$3,VLOOKUP(E188,'データ（編集しないで）'!$AB$2:$AC$3,2,FALSE),""))</f>
        <v/>
      </c>
    </row>
    <row r="189" spans="1:17" ht="21" customHeight="1">
      <c r="A189" s="23">
        <v>187</v>
      </c>
      <c r="B189" s="25"/>
      <c r="C189" s="25"/>
      <c r="D189" s="25"/>
      <c r="E189" s="25"/>
      <c r="F189" s="25"/>
      <c r="G189" s="30" t="str">
        <f>IF(E189='データ（編集しないで）'!$A$2,VLOOKUP(F189,'データ（編集しないで）'!$C$2:$D$6,2,FALSE),IF(E189='データ（編集しないで）'!$A$3,VLOOKUP(F189,'データ（編集しないで）'!$E$2:$F$6,2,FALSE),""))</f>
        <v/>
      </c>
      <c r="H189" s="25"/>
      <c r="I189" s="30" t="str">
        <f>IF(G189='データ（編集しないで）'!$D$2,VLOOKUP(H189,'データ（編集しないで）'!$H$2:$I$21,2,FALSE),IF(G189='データ（編集しないで）'!$D$3,VLOOKUP(H189,'データ（編集しないで）'!$J$2:$K$21,2,FALSE),IF(G189='データ（編集しないで）'!$D$4,VLOOKUP(H189,'データ（編集しないで）'!$L$2:$M$21,2,FALSE),IF(G189='データ（編集しないで）'!$D$5,VLOOKUP(H189,'データ（編集しないで）'!$N$2:$O$21,2,FALSE),IF(G189='データ（編集しないで）'!$D$6,VLOOKUP(H189,'データ（編集しないで）'!$P$2:$Q$21,2,FALSE),IF(G189='データ（編集しないで）'!$F$2,VLOOKUP(H189,'データ（編集しないで）'!$R$2:$S$21,2,FALSE),IF(G189='データ（編集しないで）'!$F$3,VLOOKUP(H189,'データ（編集しないで）'!$T$2:$U$21,2,FALSE),IF(G189='データ（編集しないで）'!$F$4,VLOOKUP(H189,'データ（編集しないで）'!$V$2:$W$21,2,FALSE),IF(G189='データ（編集しないで）'!$F$5,VLOOKUP(H189,'データ（編集しないで）'!$X$2:$Y$21,2,FALSE),IF(G189='データ（編集しないで）'!$F$6,VLOOKUP(H189,'データ（編集しないで）'!$Z$2:$AA$21,2,FALSE),""))))))))))</f>
        <v/>
      </c>
      <c r="J189" s="32"/>
      <c r="K189" s="34"/>
      <c r="L189" s="34"/>
      <c r="M189" s="36" t="str">
        <f t="shared" si="2"/>
        <v/>
      </c>
      <c r="Q189" s="37" t="str">
        <f>IF(E189='データ（編集しないで）'!$A$2,VLOOKUP(E189,'データ（編集しないで）'!$AB$2:$AC$3,2,FALSE),IF(E189='データ（編集しないで）'!$A$3,VLOOKUP(E189,'データ（編集しないで）'!$AB$2:$AC$3,2,FALSE),""))</f>
        <v/>
      </c>
    </row>
    <row r="190" spans="1:17" ht="21" customHeight="1">
      <c r="A190" s="23">
        <v>188</v>
      </c>
      <c r="B190" s="25"/>
      <c r="C190" s="25"/>
      <c r="D190" s="25"/>
      <c r="E190" s="25"/>
      <c r="F190" s="25"/>
      <c r="G190" s="30" t="str">
        <f>IF(E190='データ（編集しないで）'!$A$2,VLOOKUP(F190,'データ（編集しないで）'!$C$2:$D$6,2,FALSE),IF(E190='データ（編集しないで）'!$A$3,VLOOKUP(F190,'データ（編集しないで）'!$E$2:$F$6,2,FALSE),""))</f>
        <v/>
      </c>
      <c r="H190" s="25"/>
      <c r="I190" s="30" t="str">
        <f>IF(G190='データ（編集しないで）'!$D$2,VLOOKUP(H190,'データ（編集しないで）'!$H$2:$I$21,2,FALSE),IF(G190='データ（編集しないで）'!$D$3,VLOOKUP(H190,'データ（編集しないで）'!$J$2:$K$21,2,FALSE),IF(G190='データ（編集しないで）'!$D$4,VLOOKUP(H190,'データ（編集しないで）'!$L$2:$M$21,2,FALSE),IF(G190='データ（編集しないで）'!$D$5,VLOOKUP(H190,'データ（編集しないで）'!$N$2:$O$21,2,FALSE),IF(G190='データ（編集しないで）'!$D$6,VLOOKUP(H190,'データ（編集しないで）'!$P$2:$Q$21,2,FALSE),IF(G190='データ（編集しないで）'!$F$2,VLOOKUP(H190,'データ（編集しないで）'!$R$2:$S$21,2,FALSE),IF(G190='データ（編集しないで）'!$F$3,VLOOKUP(H190,'データ（編集しないで）'!$T$2:$U$21,2,FALSE),IF(G190='データ（編集しないで）'!$F$4,VLOOKUP(H190,'データ（編集しないで）'!$V$2:$W$21,2,FALSE),IF(G190='データ（編集しないで）'!$F$5,VLOOKUP(H190,'データ（編集しないで）'!$X$2:$Y$21,2,FALSE),IF(G190='データ（編集しないで）'!$F$6,VLOOKUP(H190,'データ（編集しないで）'!$Z$2:$AA$21,2,FALSE),""))))))))))</f>
        <v/>
      </c>
      <c r="J190" s="32"/>
      <c r="K190" s="34"/>
      <c r="L190" s="34"/>
      <c r="M190" s="36" t="str">
        <f t="shared" si="2"/>
        <v/>
      </c>
      <c r="Q190" s="37" t="str">
        <f>IF(E190='データ（編集しないで）'!$A$2,VLOOKUP(E190,'データ（編集しないで）'!$AB$2:$AC$3,2,FALSE),IF(E190='データ（編集しないで）'!$A$3,VLOOKUP(E190,'データ（編集しないで）'!$AB$2:$AC$3,2,FALSE),""))</f>
        <v/>
      </c>
    </row>
    <row r="191" spans="1:17" ht="21" customHeight="1">
      <c r="A191" s="23">
        <v>189</v>
      </c>
      <c r="B191" s="25"/>
      <c r="C191" s="25"/>
      <c r="D191" s="25"/>
      <c r="E191" s="25"/>
      <c r="F191" s="25"/>
      <c r="G191" s="30" t="str">
        <f>IF(E191='データ（編集しないで）'!$A$2,VLOOKUP(F191,'データ（編集しないで）'!$C$2:$D$6,2,FALSE),IF(E191='データ（編集しないで）'!$A$3,VLOOKUP(F191,'データ（編集しないで）'!$E$2:$F$6,2,FALSE),""))</f>
        <v/>
      </c>
      <c r="H191" s="25"/>
      <c r="I191" s="30" t="str">
        <f>IF(G191='データ（編集しないで）'!$D$2,VLOOKUP(H191,'データ（編集しないで）'!$H$2:$I$21,2,FALSE),IF(G191='データ（編集しないで）'!$D$3,VLOOKUP(H191,'データ（編集しないで）'!$J$2:$K$21,2,FALSE),IF(G191='データ（編集しないで）'!$D$4,VLOOKUP(H191,'データ（編集しないで）'!$L$2:$M$21,2,FALSE),IF(G191='データ（編集しないで）'!$D$5,VLOOKUP(H191,'データ（編集しないで）'!$N$2:$O$21,2,FALSE),IF(G191='データ（編集しないで）'!$D$6,VLOOKUP(H191,'データ（編集しないで）'!$P$2:$Q$21,2,FALSE),IF(G191='データ（編集しないで）'!$F$2,VLOOKUP(H191,'データ（編集しないで）'!$R$2:$S$21,2,FALSE),IF(G191='データ（編集しないで）'!$F$3,VLOOKUP(H191,'データ（編集しないで）'!$T$2:$U$21,2,FALSE),IF(G191='データ（編集しないで）'!$F$4,VLOOKUP(H191,'データ（編集しないで）'!$V$2:$W$21,2,FALSE),IF(G191='データ（編集しないで）'!$F$5,VLOOKUP(H191,'データ（編集しないで）'!$X$2:$Y$21,2,FALSE),IF(G191='データ（編集しないで）'!$F$6,VLOOKUP(H191,'データ（編集しないで）'!$Z$2:$AA$21,2,FALSE),""))))))))))</f>
        <v/>
      </c>
      <c r="J191" s="32"/>
      <c r="K191" s="34"/>
      <c r="L191" s="34"/>
      <c r="M191" s="36" t="str">
        <f t="shared" si="2"/>
        <v/>
      </c>
      <c r="Q191" s="37" t="str">
        <f>IF(E191='データ（編集しないで）'!$A$2,VLOOKUP(E191,'データ（編集しないで）'!$AB$2:$AC$3,2,FALSE),IF(E191='データ（編集しないで）'!$A$3,VLOOKUP(E191,'データ（編集しないで）'!$AB$2:$AC$3,2,FALSE),""))</f>
        <v/>
      </c>
    </row>
    <row r="192" spans="1:17" ht="21" customHeight="1">
      <c r="A192" s="23">
        <v>190</v>
      </c>
      <c r="B192" s="25"/>
      <c r="C192" s="25"/>
      <c r="D192" s="25"/>
      <c r="E192" s="25"/>
      <c r="F192" s="25"/>
      <c r="G192" s="30" t="str">
        <f>IF(E192='データ（編集しないで）'!$A$2,VLOOKUP(F192,'データ（編集しないで）'!$C$2:$D$6,2,FALSE),IF(E192='データ（編集しないで）'!$A$3,VLOOKUP(F192,'データ（編集しないで）'!$E$2:$F$6,2,FALSE),""))</f>
        <v/>
      </c>
      <c r="H192" s="25"/>
      <c r="I192" s="30" t="str">
        <f>IF(G192='データ（編集しないで）'!$D$2,VLOOKUP(H192,'データ（編集しないで）'!$H$2:$I$21,2,FALSE),IF(G192='データ（編集しないで）'!$D$3,VLOOKUP(H192,'データ（編集しないで）'!$J$2:$K$21,2,FALSE),IF(G192='データ（編集しないで）'!$D$4,VLOOKUP(H192,'データ（編集しないで）'!$L$2:$M$21,2,FALSE),IF(G192='データ（編集しないで）'!$D$5,VLOOKUP(H192,'データ（編集しないで）'!$N$2:$O$21,2,FALSE),IF(G192='データ（編集しないで）'!$D$6,VLOOKUP(H192,'データ（編集しないで）'!$P$2:$Q$21,2,FALSE),IF(G192='データ（編集しないで）'!$F$2,VLOOKUP(H192,'データ（編集しないで）'!$R$2:$S$21,2,FALSE),IF(G192='データ（編集しないで）'!$F$3,VLOOKUP(H192,'データ（編集しないで）'!$T$2:$U$21,2,FALSE),IF(G192='データ（編集しないで）'!$F$4,VLOOKUP(H192,'データ（編集しないで）'!$V$2:$W$21,2,FALSE),IF(G192='データ（編集しないで）'!$F$5,VLOOKUP(H192,'データ（編集しないで）'!$X$2:$Y$21,2,FALSE),IF(G192='データ（編集しないで）'!$F$6,VLOOKUP(H192,'データ（編集しないで）'!$Z$2:$AA$21,2,FALSE),""))))))))))</f>
        <v/>
      </c>
      <c r="J192" s="32"/>
      <c r="K192" s="34"/>
      <c r="L192" s="34"/>
      <c r="M192" s="36" t="str">
        <f t="shared" si="2"/>
        <v/>
      </c>
      <c r="Q192" s="37" t="str">
        <f>IF(E192='データ（編集しないで）'!$A$2,VLOOKUP(E192,'データ（編集しないで）'!$AB$2:$AC$3,2,FALSE),IF(E192='データ（編集しないで）'!$A$3,VLOOKUP(E192,'データ（編集しないで）'!$AB$2:$AC$3,2,FALSE),""))</f>
        <v/>
      </c>
    </row>
    <row r="193" spans="1:17" ht="21" customHeight="1">
      <c r="A193" s="23">
        <v>191</v>
      </c>
      <c r="B193" s="25"/>
      <c r="C193" s="25"/>
      <c r="D193" s="25"/>
      <c r="E193" s="25"/>
      <c r="F193" s="25"/>
      <c r="G193" s="30" t="str">
        <f>IF(E193='データ（編集しないで）'!$A$2,VLOOKUP(F193,'データ（編集しないで）'!$C$2:$D$6,2,FALSE),IF(E193='データ（編集しないで）'!$A$3,VLOOKUP(F193,'データ（編集しないで）'!$E$2:$F$6,2,FALSE),""))</f>
        <v/>
      </c>
      <c r="H193" s="25"/>
      <c r="I193" s="30" t="str">
        <f>IF(G193='データ（編集しないで）'!$D$2,VLOOKUP(H193,'データ（編集しないで）'!$H$2:$I$21,2,FALSE),IF(G193='データ（編集しないで）'!$D$3,VLOOKUP(H193,'データ（編集しないで）'!$J$2:$K$21,2,FALSE),IF(G193='データ（編集しないで）'!$D$4,VLOOKUP(H193,'データ（編集しないで）'!$L$2:$M$21,2,FALSE),IF(G193='データ（編集しないで）'!$D$5,VLOOKUP(H193,'データ（編集しないで）'!$N$2:$O$21,2,FALSE),IF(G193='データ（編集しないで）'!$D$6,VLOOKUP(H193,'データ（編集しないで）'!$P$2:$Q$21,2,FALSE),IF(G193='データ（編集しないで）'!$F$2,VLOOKUP(H193,'データ（編集しないで）'!$R$2:$S$21,2,FALSE),IF(G193='データ（編集しないで）'!$F$3,VLOOKUP(H193,'データ（編集しないで）'!$T$2:$U$21,2,FALSE),IF(G193='データ（編集しないで）'!$F$4,VLOOKUP(H193,'データ（編集しないで）'!$V$2:$W$21,2,FALSE),IF(G193='データ（編集しないで）'!$F$5,VLOOKUP(H193,'データ（編集しないで）'!$X$2:$Y$21,2,FALSE),IF(G193='データ（編集しないで）'!$F$6,VLOOKUP(H193,'データ（編集しないで）'!$Z$2:$AA$21,2,FALSE),""))))))))))</f>
        <v/>
      </c>
      <c r="J193" s="32"/>
      <c r="K193" s="34"/>
      <c r="L193" s="34"/>
      <c r="M193" s="36" t="str">
        <f t="shared" si="2"/>
        <v/>
      </c>
      <c r="Q193" s="37" t="str">
        <f>IF(E193='データ（編集しないで）'!$A$2,VLOOKUP(E193,'データ（編集しないで）'!$AB$2:$AC$3,2,FALSE),IF(E193='データ（編集しないで）'!$A$3,VLOOKUP(E193,'データ（編集しないで）'!$AB$2:$AC$3,2,FALSE),""))</f>
        <v/>
      </c>
    </row>
    <row r="194" spans="1:17" ht="21" customHeight="1">
      <c r="A194" s="23">
        <v>192</v>
      </c>
      <c r="B194" s="25"/>
      <c r="C194" s="25"/>
      <c r="D194" s="25"/>
      <c r="E194" s="25"/>
      <c r="F194" s="25"/>
      <c r="G194" s="30" t="str">
        <f>IF(E194='データ（編集しないで）'!$A$2,VLOOKUP(F194,'データ（編集しないで）'!$C$2:$D$6,2,FALSE),IF(E194='データ（編集しないで）'!$A$3,VLOOKUP(F194,'データ（編集しないで）'!$E$2:$F$6,2,FALSE),""))</f>
        <v/>
      </c>
      <c r="H194" s="25"/>
      <c r="I194" s="30" t="str">
        <f>IF(G194='データ（編集しないで）'!$D$2,VLOOKUP(H194,'データ（編集しないで）'!$H$2:$I$21,2,FALSE),IF(G194='データ（編集しないで）'!$D$3,VLOOKUP(H194,'データ（編集しないで）'!$J$2:$K$21,2,FALSE),IF(G194='データ（編集しないで）'!$D$4,VLOOKUP(H194,'データ（編集しないで）'!$L$2:$M$21,2,FALSE),IF(G194='データ（編集しないで）'!$D$5,VLOOKUP(H194,'データ（編集しないで）'!$N$2:$O$21,2,FALSE),IF(G194='データ（編集しないで）'!$D$6,VLOOKUP(H194,'データ（編集しないで）'!$P$2:$Q$21,2,FALSE),IF(G194='データ（編集しないで）'!$F$2,VLOOKUP(H194,'データ（編集しないで）'!$R$2:$S$21,2,FALSE),IF(G194='データ（編集しないで）'!$F$3,VLOOKUP(H194,'データ（編集しないで）'!$T$2:$U$21,2,FALSE),IF(G194='データ（編集しないで）'!$F$4,VLOOKUP(H194,'データ（編集しないで）'!$V$2:$W$21,2,FALSE),IF(G194='データ（編集しないで）'!$F$5,VLOOKUP(H194,'データ（編集しないで）'!$X$2:$Y$21,2,FALSE),IF(G194='データ（編集しないで）'!$F$6,VLOOKUP(H194,'データ（編集しないで）'!$Z$2:$AA$21,2,FALSE),""))))))))))</f>
        <v/>
      </c>
      <c r="J194" s="32"/>
      <c r="K194" s="34"/>
      <c r="L194" s="34"/>
      <c r="M194" s="36" t="str">
        <f t="shared" si="2"/>
        <v/>
      </c>
      <c r="Q194" s="37" t="str">
        <f>IF(E194='データ（編集しないで）'!$A$2,VLOOKUP(E194,'データ（編集しないで）'!$AB$2:$AC$3,2,FALSE),IF(E194='データ（編集しないで）'!$A$3,VLOOKUP(E194,'データ（編集しないで）'!$AB$2:$AC$3,2,FALSE),""))</f>
        <v/>
      </c>
    </row>
    <row r="195" spans="1:17" ht="21" customHeight="1">
      <c r="A195" s="23">
        <v>193</v>
      </c>
      <c r="B195" s="25"/>
      <c r="C195" s="25"/>
      <c r="D195" s="25"/>
      <c r="E195" s="25"/>
      <c r="F195" s="25"/>
      <c r="G195" s="30" t="str">
        <f>IF(E195='データ（編集しないで）'!$A$2,VLOOKUP(F195,'データ（編集しないで）'!$C$2:$D$6,2,FALSE),IF(E195='データ（編集しないで）'!$A$3,VLOOKUP(F195,'データ（編集しないで）'!$E$2:$F$6,2,FALSE),""))</f>
        <v/>
      </c>
      <c r="H195" s="25"/>
      <c r="I195" s="30" t="str">
        <f>IF(G195='データ（編集しないで）'!$D$2,VLOOKUP(H195,'データ（編集しないで）'!$H$2:$I$21,2,FALSE),IF(G195='データ（編集しないで）'!$D$3,VLOOKUP(H195,'データ（編集しないで）'!$J$2:$K$21,2,FALSE),IF(G195='データ（編集しないで）'!$D$4,VLOOKUP(H195,'データ（編集しないで）'!$L$2:$M$21,2,FALSE),IF(G195='データ（編集しないで）'!$D$5,VLOOKUP(H195,'データ（編集しないで）'!$N$2:$O$21,2,FALSE),IF(G195='データ（編集しないで）'!$D$6,VLOOKUP(H195,'データ（編集しないで）'!$P$2:$Q$21,2,FALSE),IF(G195='データ（編集しないで）'!$F$2,VLOOKUP(H195,'データ（編集しないで）'!$R$2:$S$21,2,FALSE),IF(G195='データ（編集しないで）'!$F$3,VLOOKUP(H195,'データ（編集しないで）'!$T$2:$U$21,2,FALSE),IF(G195='データ（編集しないで）'!$F$4,VLOOKUP(H195,'データ（編集しないで）'!$V$2:$W$21,2,FALSE),IF(G195='データ（編集しないで）'!$F$5,VLOOKUP(H195,'データ（編集しないで）'!$X$2:$Y$21,2,FALSE),IF(G195='データ（編集しないで）'!$F$6,VLOOKUP(H195,'データ（編集しないで）'!$Z$2:$AA$21,2,FALSE),""))))))))))</f>
        <v/>
      </c>
      <c r="J195" s="32"/>
      <c r="K195" s="34"/>
      <c r="L195" s="34"/>
      <c r="M195" s="36" t="str">
        <f t="shared" si="2"/>
        <v/>
      </c>
      <c r="Q195" s="37" t="str">
        <f>IF(E195='データ（編集しないで）'!$A$2,VLOOKUP(E195,'データ（編集しないで）'!$AB$2:$AC$3,2,FALSE),IF(E195='データ（編集しないで）'!$A$3,VLOOKUP(E195,'データ（編集しないで）'!$AB$2:$AC$3,2,FALSE),""))</f>
        <v/>
      </c>
    </row>
    <row r="196" spans="1:17" ht="21" customHeight="1">
      <c r="A196" s="23">
        <v>194</v>
      </c>
      <c r="B196" s="25"/>
      <c r="C196" s="25"/>
      <c r="D196" s="25"/>
      <c r="E196" s="25"/>
      <c r="F196" s="25"/>
      <c r="G196" s="30" t="str">
        <f>IF(E196='データ（編集しないで）'!$A$2,VLOOKUP(F196,'データ（編集しないで）'!$C$2:$D$6,2,FALSE),IF(E196='データ（編集しないで）'!$A$3,VLOOKUP(F196,'データ（編集しないで）'!$E$2:$F$6,2,FALSE),""))</f>
        <v/>
      </c>
      <c r="H196" s="25"/>
      <c r="I196" s="30" t="str">
        <f>IF(G196='データ（編集しないで）'!$D$2,VLOOKUP(H196,'データ（編集しないで）'!$H$2:$I$21,2,FALSE),IF(G196='データ（編集しないで）'!$D$3,VLOOKUP(H196,'データ（編集しないで）'!$J$2:$K$21,2,FALSE),IF(G196='データ（編集しないで）'!$D$4,VLOOKUP(H196,'データ（編集しないで）'!$L$2:$M$21,2,FALSE),IF(G196='データ（編集しないで）'!$D$5,VLOOKUP(H196,'データ（編集しないで）'!$N$2:$O$21,2,FALSE),IF(G196='データ（編集しないで）'!$D$6,VLOOKUP(H196,'データ（編集しないで）'!$P$2:$Q$21,2,FALSE),IF(G196='データ（編集しないで）'!$F$2,VLOOKUP(H196,'データ（編集しないで）'!$R$2:$S$21,2,FALSE),IF(G196='データ（編集しないで）'!$F$3,VLOOKUP(H196,'データ（編集しないで）'!$T$2:$U$21,2,FALSE),IF(G196='データ（編集しないで）'!$F$4,VLOOKUP(H196,'データ（編集しないで）'!$V$2:$W$21,2,FALSE),IF(G196='データ（編集しないで）'!$F$5,VLOOKUP(H196,'データ（編集しないで）'!$X$2:$Y$21,2,FALSE),IF(G196='データ（編集しないで）'!$F$6,VLOOKUP(H196,'データ（編集しないで）'!$Z$2:$AA$21,2,FALSE),""))))))))))</f>
        <v/>
      </c>
      <c r="J196" s="32"/>
      <c r="K196" s="34"/>
      <c r="L196" s="34"/>
      <c r="M196" s="36" t="str">
        <f t="shared" ref="M196:M259" si="3">IF(E196="","",M195+K196-L196)</f>
        <v/>
      </c>
      <c r="Q196" s="37" t="str">
        <f>IF(E196='データ（編集しないで）'!$A$2,VLOOKUP(E196,'データ（編集しないで）'!$AB$2:$AC$3,2,FALSE),IF(E196='データ（編集しないで）'!$A$3,VLOOKUP(E196,'データ（編集しないで）'!$AB$2:$AC$3,2,FALSE),""))</f>
        <v/>
      </c>
    </row>
    <row r="197" spans="1:17" ht="21" customHeight="1">
      <c r="A197" s="23">
        <v>195</v>
      </c>
      <c r="B197" s="25"/>
      <c r="C197" s="25"/>
      <c r="D197" s="25"/>
      <c r="E197" s="25"/>
      <c r="F197" s="25"/>
      <c r="G197" s="30" t="str">
        <f>IF(E197='データ（編集しないで）'!$A$2,VLOOKUP(F197,'データ（編集しないで）'!$C$2:$D$6,2,FALSE),IF(E197='データ（編集しないで）'!$A$3,VLOOKUP(F197,'データ（編集しないで）'!$E$2:$F$6,2,FALSE),""))</f>
        <v/>
      </c>
      <c r="H197" s="25"/>
      <c r="I197" s="30" t="str">
        <f>IF(G197='データ（編集しないで）'!$D$2,VLOOKUP(H197,'データ（編集しないで）'!$H$2:$I$21,2,FALSE),IF(G197='データ（編集しないで）'!$D$3,VLOOKUP(H197,'データ（編集しないで）'!$J$2:$K$21,2,FALSE),IF(G197='データ（編集しないで）'!$D$4,VLOOKUP(H197,'データ（編集しないで）'!$L$2:$M$21,2,FALSE),IF(G197='データ（編集しないで）'!$D$5,VLOOKUP(H197,'データ（編集しないで）'!$N$2:$O$21,2,FALSE),IF(G197='データ（編集しないで）'!$D$6,VLOOKUP(H197,'データ（編集しないで）'!$P$2:$Q$21,2,FALSE),IF(G197='データ（編集しないで）'!$F$2,VLOOKUP(H197,'データ（編集しないで）'!$R$2:$S$21,2,FALSE),IF(G197='データ（編集しないで）'!$F$3,VLOOKUP(H197,'データ（編集しないで）'!$T$2:$U$21,2,FALSE),IF(G197='データ（編集しないで）'!$F$4,VLOOKUP(H197,'データ（編集しないで）'!$V$2:$W$21,2,FALSE),IF(G197='データ（編集しないで）'!$F$5,VLOOKUP(H197,'データ（編集しないで）'!$X$2:$Y$21,2,FALSE),IF(G197='データ（編集しないで）'!$F$6,VLOOKUP(H197,'データ（編集しないで）'!$Z$2:$AA$21,2,FALSE),""))))))))))</f>
        <v/>
      </c>
      <c r="J197" s="32"/>
      <c r="K197" s="34"/>
      <c r="L197" s="34"/>
      <c r="M197" s="36" t="str">
        <f t="shared" si="3"/>
        <v/>
      </c>
      <c r="Q197" s="37" t="str">
        <f>IF(E197='データ（編集しないで）'!$A$2,VLOOKUP(E197,'データ（編集しないで）'!$AB$2:$AC$3,2,FALSE),IF(E197='データ（編集しないで）'!$A$3,VLOOKUP(E197,'データ（編集しないで）'!$AB$2:$AC$3,2,FALSE),""))</f>
        <v/>
      </c>
    </row>
    <row r="198" spans="1:17" ht="21" customHeight="1">
      <c r="A198" s="23">
        <v>196</v>
      </c>
      <c r="B198" s="25"/>
      <c r="C198" s="25"/>
      <c r="D198" s="25"/>
      <c r="E198" s="25"/>
      <c r="F198" s="25"/>
      <c r="G198" s="30" t="str">
        <f>IF(E198='データ（編集しないで）'!$A$2,VLOOKUP(F198,'データ（編集しないで）'!$C$2:$D$6,2,FALSE),IF(E198='データ（編集しないで）'!$A$3,VLOOKUP(F198,'データ（編集しないで）'!$E$2:$F$6,2,FALSE),""))</f>
        <v/>
      </c>
      <c r="H198" s="25"/>
      <c r="I198" s="30" t="str">
        <f>IF(G198='データ（編集しないで）'!$D$2,VLOOKUP(H198,'データ（編集しないで）'!$H$2:$I$21,2,FALSE),IF(G198='データ（編集しないで）'!$D$3,VLOOKUP(H198,'データ（編集しないで）'!$J$2:$K$21,2,FALSE),IF(G198='データ（編集しないで）'!$D$4,VLOOKUP(H198,'データ（編集しないで）'!$L$2:$M$21,2,FALSE),IF(G198='データ（編集しないで）'!$D$5,VLOOKUP(H198,'データ（編集しないで）'!$N$2:$O$21,2,FALSE),IF(G198='データ（編集しないで）'!$D$6,VLOOKUP(H198,'データ（編集しないで）'!$P$2:$Q$21,2,FALSE),IF(G198='データ（編集しないで）'!$F$2,VLOOKUP(H198,'データ（編集しないで）'!$R$2:$S$21,2,FALSE),IF(G198='データ（編集しないで）'!$F$3,VLOOKUP(H198,'データ（編集しないで）'!$T$2:$U$21,2,FALSE),IF(G198='データ（編集しないで）'!$F$4,VLOOKUP(H198,'データ（編集しないで）'!$V$2:$W$21,2,FALSE),IF(G198='データ（編集しないで）'!$F$5,VLOOKUP(H198,'データ（編集しないで）'!$X$2:$Y$21,2,FALSE),IF(G198='データ（編集しないで）'!$F$6,VLOOKUP(H198,'データ（編集しないで）'!$Z$2:$AA$21,2,FALSE),""))))))))))</f>
        <v/>
      </c>
      <c r="J198" s="32"/>
      <c r="K198" s="34"/>
      <c r="L198" s="34"/>
      <c r="M198" s="36" t="str">
        <f t="shared" si="3"/>
        <v/>
      </c>
      <c r="Q198" s="37" t="str">
        <f>IF(E198='データ（編集しないで）'!$A$2,VLOOKUP(E198,'データ（編集しないで）'!$AB$2:$AC$3,2,FALSE),IF(E198='データ（編集しないで）'!$A$3,VLOOKUP(E198,'データ（編集しないで）'!$AB$2:$AC$3,2,FALSE),""))</f>
        <v/>
      </c>
    </row>
    <row r="199" spans="1:17" ht="21" customHeight="1">
      <c r="A199" s="23">
        <v>197</v>
      </c>
      <c r="B199" s="25"/>
      <c r="C199" s="25"/>
      <c r="D199" s="25"/>
      <c r="E199" s="25"/>
      <c r="F199" s="25"/>
      <c r="G199" s="30" t="str">
        <f>IF(E199='データ（編集しないで）'!$A$2,VLOOKUP(F199,'データ（編集しないで）'!$C$2:$D$6,2,FALSE),IF(E199='データ（編集しないで）'!$A$3,VLOOKUP(F199,'データ（編集しないで）'!$E$2:$F$6,2,FALSE),""))</f>
        <v/>
      </c>
      <c r="H199" s="25"/>
      <c r="I199" s="30" t="str">
        <f>IF(G199='データ（編集しないで）'!$D$2,VLOOKUP(H199,'データ（編集しないで）'!$H$2:$I$21,2,FALSE),IF(G199='データ（編集しないで）'!$D$3,VLOOKUP(H199,'データ（編集しないで）'!$J$2:$K$21,2,FALSE),IF(G199='データ（編集しないで）'!$D$4,VLOOKUP(H199,'データ（編集しないで）'!$L$2:$M$21,2,FALSE),IF(G199='データ（編集しないで）'!$D$5,VLOOKUP(H199,'データ（編集しないで）'!$N$2:$O$21,2,FALSE),IF(G199='データ（編集しないで）'!$D$6,VLOOKUP(H199,'データ（編集しないで）'!$P$2:$Q$21,2,FALSE),IF(G199='データ（編集しないで）'!$F$2,VLOOKUP(H199,'データ（編集しないで）'!$R$2:$S$21,2,FALSE),IF(G199='データ（編集しないで）'!$F$3,VLOOKUP(H199,'データ（編集しないで）'!$T$2:$U$21,2,FALSE),IF(G199='データ（編集しないで）'!$F$4,VLOOKUP(H199,'データ（編集しないで）'!$V$2:$W$21,2,FALSE),IF(G199='データ（編集しないで）'!$F$5,VLOOKUP(H199,'データ（編集しないで）'!$X$2:$Y$21,2,FALSE),IF(G199='データ（編集しないで）'!$F$6,VLOOKUP(H199,'データ（編集しないで）'!$Z$2:$AA$21,2,FALSE),""))))))))))</f>
        <v/>
      </c>
      <c r="J199" s="32"/>
      <c r="K199" s="34"/>
      <c r="L199" s="34"/>
      <c r="M199" s="36" t="str">
        <f t="shared" si="3"/>
        <v/>
      </c>
      <c r="Q199" s="37" t="str">
        <f>IF(E199='データ（編集しないで）'!$A$2,VLOOKUP(E199,'データ（編集しないで）'!$AB$2:$AC$3,2,FALSE),IF(E199='データ（編集しないで）'!$A$3,VLOOKUP(E199,'データ（編集しないで）'!$AB$2:$AC$3,2,FALSE),""))</f>
        <v/>
      </c>
    </row>
    <row r="200" spans="1:17" ht="21" customHeight="1">
      <c r="A200" s="23">
        <v>198</v>
      </c>
      <c r="B200" s="25"/>
      <c r="C200" s="25"/>
      <c r="D200" s="25"/>
      <c r="E200" s="25"/>
      <c r="F200" s="25"/>
      <c r="G200" s="30" t="str">
        <f>IF(E200='データ（編集しないで）'!$A$2,VLOOKUP(F200,'データ（編集しないで）'!$C$2:$D$6,2,FALSE),IF(E200='データ（編集しないで）'!$A$3,VLOOKUP(F200,'データ（編集しないで）'!$E$2:$F$6,2,FALSE),""))</f>
        <v/>
      </c>
      <c r="H200" s="25"/>
      <c r="I200" s="30" t="str">
        <f>IF(G200='データ（編集しないで）'!$D$2,VLOOKUP(H200,'データ（編集しないで）'!$H$2:$I$21,2,FALSE),IF(G200='データ（編集しないで）'!$D$3,VLOOKUP(H200,'データ（編集しないで）'!$J$2:$K$21,2,FALSE),IF(G200='データ（編集しないで）'!$D$4,VLOOKUP(H200,'データ（編集しないで）'!$L$2:$M$21,2,FALSE),IF(G200='データ（編集しないで）'!$D$5,VLOOKUP(H200,'データ（編集しないで）'!$N$2:$O$21,2,FALSE),IF(G200='データ（編集しないで）'!$D$6,VLOOKUP(H200,'データ（編集しないで）'!$P$2:$Q$21,2,FALSE),IF(G200='データ（編集しないで）'!$F$2,VLOOKUP(H200,'データ（編集しないで）'!$R$2:$S$21,2,FALSE),IF(G200='データ（編集しないで）'!$F$3,VLOOKUP(H200,'データ（編集しないで）'!$T$2:$U$21,2,FALSE),IF(G200='データ（編集しないで）'!$F$4,VLOOKUP(H200,'データ（編集しないで）'!$V$2:$W$21,2,FALSE),IF(G200='データ（編集しないで）'!$F$5,VLOOKUP(H200,'データ（編集しないで）'!$X$2:$Y$21,2,FALSE),IF(G200='データ（編集しないで）'!$F$6,VLOOKUP(H200,'データ（編集しないで）'!$Z$2:$AA$21,2,FALSE),""))))))))))</f>
        <v/>
      </c>
      <c r="J200" s="32"/>
      <c r="K200" s="34"/>
      <c r="L200" s="34"/>
      <c r="M200" s="36" t="str">
        <f t="shared" si="3"/>
        <v/>
      </c>
      <c r="Q200" s="37" t="str">
        <f>IF(E200='データ（編集しないで）'!$A$2,VLOOKUP(E200,'データ（編集しないで）'!$AB$2:$AC$3,2,FALSE),IF(E200='データ（編集しないで）'!$A$3,VLOOKUP(E200,'データ（編集しないで）'!$AB$2:$AC$3,2,FALSE),""))</f>
        <v/>
      </c>
    </row>
    <row r="201" spans="1:17" ht="21" customHeight="1">
      <c r="A201" s="23">
        <v>199</v>
      </c>
      <c r="B201" s="25"/>
      <c r="C201" s="25"/>
      <c r="D201" s="25"/>
      <c r="E201" s="25"/>
      <c r="F201" s="25"/>
      <c r="G201" s="30" t="str">
        <f>IF(E201='データ（編集しないで）'!$A$2,VLOOKUP(F201,'データ（編集しないで）'!$C$2:$D$6,2,FALSE),IF(E201='データ（編集しないで）'!$A$3,VLOOKUP(F201,'データ（編集しないで）'!$E$2:$F$6,2,FALSE),""))</f>
        <v/>
      </c>
      <c r="H201" s="25"/>
      <c r="I201" s="30" t="str">
        <f>IF(G201='データ（編集しないで）'!$D$2,VLOOKUP(H201,'データ（編集しないで）'!$H$2:$I$21,2,FALSE),IF(G201='データ（編集しないで）'!$D$3,VLOOKUP(H201,'データ（編集しないで）'!$J$2:$K$21,2,FALSE),IF(G201='データ（編集しないで）'!$D$4,VLOOKUP(H201,'データ（編集しないで）'!$L$2:$M$21,2,FALSE),IF(G201='データ（編集しないで）'!$D$5,VLOOKUP(H201,'データ（編集しないで）'!$N$2:$O$21,2,FALSE),IF(G201='データ（編集しないで）'!$D$6,VLOOKUP(H201,'データ（編集しないで）'!$P$2:$Q$21,2,FALSE),IF(G201='データ（編集しないで）'!$F$2,VLOOKUP(H201,'データ（編集しないで）'!$R$2:$S$21,2,FALSE),IF(G201='データ（編集しないで）'!$F$3,VLOOKUP(H201,'データ（編集しないで）'!$T$2:$U$21,2,FALSE),IF(G201='データ（編集しないで）'!$F$4,VLOOKUP(H201,'データ（編集しないで）'!$V$2:$W$21,2,FALSE),IF(G201='データ（編集しないで）'!$F$5,VLOOKUP(H201,'データ（編集しないで）'!$X$2:$Y$21,2,FALSE),IF(G201='データ（編集しないで）'!$F$6,VLOOKUP(H201,'データ（編集しないで）'!$Z$2:$AA$21,2,FALSE),""))))))))))</f>
        <v/>
      </c>
      <c r="J201" s="32"/>
      <c r="K201" s="34"/>
      <c r="L201" s="34"/>
      <c r="M201" s="36" t="str">
        <f t="shared" si="3"/>
        <v/>
      </c>
      <c r="Q201" s="37" t="str">
        <f>IF(E201='データ（編集しないで）'!$A$2,VLOOKUP(E201,'データ（編集しないで）'!$AB$2:$AC$3,2,FALSE),IF(E201='データ（編集しないで）'!$A$3,VLOOKUP(E201,'データ（編集しないで）'!$AB$2:$AC$3,2,FALSE),""))</f>
        <v/>
      </c>
    </row>
    <row r="202" spans="1:17" ht="21" customHeight="1">
      <c r="A202" s="23">
        <v>200</v>
      </c>
      <c r="B202" s="25"/>
      <c r="C202" s="25"/>
      <c r="D202" s="25"/>
      <c r="E202" s="25"/>
      <c r="F202" s="25"/>
      <c r="G202" s="30" t="str">
        <f>IF(E202='データ（編集しないで）'!$A$2,VLOOKUP(F202,'データ（編集しないで）'!$C$2:$D$6,2,FALSE),IF(E202='データ（編集しないで）'!$A$3,VLOOKUP(F202,'データ（編集しないで）'!$E$2:$F$6,2,FALSE),""))</f>
        <v/>
      </c>
      <c r="H202" s="25"/>
      <c r="I202" s="30" t="str">
        <f>IF(G202='データ（編集しないで）'!$D$2,VLOOKUP(H202,'データ（編集しないで）'!$H$2:$I$21,2,FALSE),IF(G202='データ（編集しないで）'!$D$3,VLOOKUP(H202,'データ（編集しないで）'!$J$2:$K$21,2,FALSE),IF(G202='データ（編集しないで）'!$D$4,VLOOKUP(H202,'データ（編集しないで）'!$L$2:$M$21,2,FALSE),IF(G202='データ（編集しないで）'!$D$5,VLOOKUP(H202,'データ（編集しないで）'!$N$2:$O$21,2,FALSE),IF(G202='データ（編集しないで）'!$D$6,VLOOKUP(H202,'データ（編集しないで）'!$P$2:$Q$21,2,FALSE),IF(G202='データ（編集しないで）'!$F$2,VLOOKUP(H202,'データ（編集しないで）'!$R$2:$S$21,2,FALSE),IF(G202='データ（編集しないで）'!$F$3,VLOOKUP(H202,'データ（編集しないで）'!$T$2:$U$21,2,FALSE),IF(G202='データ（編集しないで）'!$F$4,VLOOKUP(H202,'データ（編集しないで）'!$V$2:$W$21,2,FALSE),IF(G202='データ（編集しないで）'!$F$5,VLOOKUP(H202,'データ（編集しないで）'!$X$2:$Y$21,2,FALSE),IF(G202='データ（編集しないで）'!$F$6,VLOOKUP(H202,'データ（編集しないで）'!$Z$2:$AA$21,2,FALSE),""))))))))))</f>
        <v/>
      </c>
      <c r="J202" s="32"/>
      <c r="K202" s="34"/>
      <c r="L202" s="34"/>
      <c r="M202" s="36" t="str">
        <f t="shared" si="3"/>
        <v/>
      </c>
      <c r="Q202" s="37" t="str">
        <f>IF(E202='データ（編集しないで）'!$A$2,VLOOKUP(E202,'データ（編集しないで）'!$AB$2:$AC$3,2,FALSE),IF(E202='データ（編集しないで）'!$A$3,VLOOKUP(E202,'データ（編集しないで）'!$AB$2:$AC$3,2,FALSE),""))</f>
        <v/>
      </c>
    </row>
    <row r="203" spans="1:17" ht="21" customHeight="1">
      <c r="A203" s="23">
        <v>201</v>
      </c>
      <c r="B203" s="25"/>
      <c r="C203" s="25"/>
      <c r="D203" s="25"/>
      <c r="E203" s="25"/>
      <c r="F203" s="25"/>
      <c r="G203" s="30" t="str">
        <f>IF(E203='データ（編集しないで）'!$A$2,VLOOKUP(F203,'データ（編集しないで）'!$C$2:$D$6,2,FALSE),IF(E203='データ（編集しないで）'!$A$3,VLOOKUP(F203,'データ（編集しないで）'!$E$2:$F$6,2,FALSE),""))</f>
        <v/>
      </c>
      <c r="H203" s="25"/>
      <c r="I203" s="30" t="str">
        <f>IF(G203='データ（編集しないで）'!$D$2,VLOOKUP(H203,'データ（編集しないで）'!$H$2:$I$21,2,FALSE),IF(G203='データ（編集しないで）'!$D$3,VLOOKUP(H203,'データ（編集しないで）'!$J$2:$K$21,2,FALSE),IF(G203='データ（編集しないで）'!$D$4,VLOOKUP(H203,'データ（編集しないで）'!$L$2:$M$21,2,FALSE),IF(G203='データ（編集しないで）'!$D$5,VLOOKUP(H203,'データ（編集しないで）'!$N$2:$O$21,2,FALSE),IF(G203='データ（編集しないで）'!$D$6,VLOOKUP(H203,'データ（編集しないで）'!$P$2:$Q$21,2,FALSE),IF(G203='データ（編集しないで）'!$F$2,VLOOKUP(H203,'データ（編集しないで）'!$R$2:$S$21,2,FALSE),IF(G203='データ（編集しないで）'!$F$3,VLOOKUP(H203,'データ（編集しないで）'!$T$2:$U$21,2,FALSE),IF(G203='データ（編集しないで）'!$F$4,VLOOKUP(H203,'データ（編集しないで）'!$V$2:$W$21,2,FALSE),IF(G203='データ（編集しないで）'!$F$5,VLOOKUP(H203,'データ（編集しないで）'!$X$2:$Y$21,2,FALSE),IF(G203='データ（編集しないで）'!$F$6,VLOOKUP(H203,'データ（編集しないで）'!$Z$2:$AA$21,2,FALSE),""))))))))))</f>
        <v/>
      </c>
      <c r="J203" s="32"/>
      <c r="K203" s="34"/>
      <c r="L203" s="34"/>
      <c r="M203" s="36" t="str">
        <f t="shared" si="3"/>
        <v/>
      </c>
      <c r="Q203" s="37" t="str">
        <f>IF(E203='データ（編集しないで）'!$A$2,VLOOKUP(E203,'データ（編集しないで）'!$AB$2:$AC$3,2,FALSE),IF(E203='データ（編集しないで）'!$A$3,VLOOKUP(E203,'データ（編集しないで）'!$AB$2:$AC$3,2,FALSE),""))</f>
        <v/>
      </c>
    </row>
    <row r="204" spans="1:17" ht="21" customHeight="1">
      <c r="A204" s="23">
        <v>202</v>
      </c>
      <c r="B204" s="25"/>
      <c r="C204" s="25"/>
      <c r="D204" s="25"/>
      <c r="E204" s="25"/>
      <c r="F204" s="25"/>
      <c r="G204" s="30" t="str">
        <f>IF(E204='データ（編集しないで）'!$A$2,VLOOKUP(F204,'データ（編集しないで）'!$C$2:$D$6,2,FALSE),IF(E204='データ（編集しないで）'!$A$3,VLOOKUP(F204,'データ（編集しないで）'!$E$2:$F$6,2,FALSE),""))</f>
        <v/>
      </c>
      <c r="H204" s="25"/>
      <c r="I204" s="30" t="str">
        <f>IF(G204='データ（編集しないで）'!$D$2,VLOOKUP(H204,'データ（編集しないで）'!$H$2:$I$21,2,FALSE),IF(G204='データ（編集しないで）'!$D$3,VLOOKUP(H204,'データ（編集しないで）'!$J$2:$K$21,2,FALSE),IF(G204='データ（編集しないで）'!$D$4,VLOOKUP(H204,'データ（編集しないで）'!$L$2:$M$21,2,FALSE),IF(G204='データ（編集しないで）'!$D$5,VLOOKUP(H204,'データ（編集しないで）'!$N$2:$O$21,2,FALSE),IF(G204='データ（編集しないで）'!$D$6,VLOOKUP(H204,'データ（編集しないで）'!$P$2:$Q$21,2,FALSE),IF(G204='データ（編集しないで）'!$F$2,VLOOKUP(H204,'データ（編集しないで）'!$R$2:$S$21,2,FALSE),IF(G204='データ（編集しないで）'!$F$3,VLOOKUP(H204,'データ（編集しないで）'!$T$2:$U$21,2,FALSE),IF(G204='データ（編集しないで）'!$F$4,VLOOKUP(H204,'データ（編集しないで）'!$V$2:$W$21,2,FALSE),IF(G204='データ（編集しないで）'!$F$5,VLOOKUP(H204,'データ（編集しないで）'!$X$2:$Y$21,2,FALSE),IF(G204='データ（編集しないで）'!$F$6,VLOOKUP(H204,'データ（編集しないで）'!$Z$2:$AA$21,2,FALSE),""))))))))))</f>
        <v/>
      </c>
      <c r="J204" s="32"/>
      <c r="K204" s="34"/>
      <c r="L204" s="34"/>
      <c r="M204" s="36" t="str">
        <f t="shared" si="3"/>
        <v/>
      </c>
      <c r="Q204" s="37" t="str">
        <f>IF(E204='データ（編集しないで）'!$A$2,VLOOKUP(E204,'データ（編集しないで）'!$AB$2:$AC$3,2,FALSE),IF(E204='データ（編集しないで）'!$A$3,VLOOKUP(E204,'データ（編集しないで）'!$AB$2:$AC$3,2,FALSE),""))</f>
        <v/>
      </c>
    </row>
    <row r="205" spans="1:17" ht="21" customHeight="1">
      <c r="A205" s="23">
        <v>203</v>
      </c>
      <c r="B205" s="25"/>
      <c r="C205" s="25"/>
      <c r="D205" s="25"/>
      <c r="E205" s="25"/>
      <c r="F205" s="25"/>
      <c r="G205" s="30" t="str">
        <f>IF(E205='データ（編集しないで）'!$A$2,VLOOKUP(F205,'データ（編集しないで）'!$C$2:$D$6,2,FALSE),IF(E205='データ（編集しないで）'!$A$3,VLOOKUP(F205,'データ（編集しないで）'!$E$2:$F$6,2,FALSE),""))</f>
        <v/>
      </c>
      <c r="H205" s="25"/>
      <c r="I205" s="30" t="str">
        <f>IF(G205='データ（編集しないで）'!$D$2,VLOOKUP(H205,'データ（編集しないで）'!$H$2:$I$21,2,FALSE),IF(G205='データ（編集しないで）'!$D$3,VLOOKUP(H205,'データ（編集しないで）'!$J$2:$K$21,2,FALSE),IF(G205='データ（編集しないで）'!$D$4,VLOOKUP(H205,'データ（編集しないで）'!$L$2:$M$21,2,FALSE),IF(G205='データ（編集しないで）'!$D$5,VLOOKUP(H205,'データ（編集しないで）'!$N$2:$O$21,2,FALSE),IF(G205='データ（編集しないで）'!$D$6,VLOOKUP(H205,'データ（編集しないで）'!$P$2:$Q$21,2,FALSE),IF(G205='データ（編集しないで）'!$F$2,VLOOKUP(H205,'データ（編集しないで）'!$R$2:$S$21,2,FALSE),IF(G205='データ（編集しないで）'!$F$3,VLOOKUP(H205,'データ（編集しないで）'!$T$2:$U$21,2,FALSE),IF(G205='データ（編集しないで）'!$F$4,VLOOKUP(H205,'データ（編集しないで）'!$V$2:$W$21,2,FALSE),IF(G205='データ（編集しないで）'!$F$5,VLOOKUP(H205,'データ（編集しないで）'!$X$2:$Y$21,2,FALSE),IF(G205='データ（編集しないで）'!$F$6,VLOOKUP(H205,'データ（編集しないで）'!$Z$2:$AA$21,2,FALSE),""))))))))))</f>
        <v/>
      </c>
      <c r="J205" s="32"/>
      <c r="K205" s="34"/>
      <c r="L205" s="34"/>
      <c r="M205" s="36" t="str">
        <f t="shared" si="3"/>
        <v/>
      </c>
      <c r="Q205" s="37" t="str">
        <f>IF(E205='データ（編集しないで）'!$A$2,VLOOKUP(E205,'データ（編集しないで）'!$AB$2:$AC$3,2,FALSE),IF(E205='データ（編集しないで）'!$A$3,VLOOKUP(E205,'データ（編集しないで）'!$AB$2:$AC$3,2,FALSE),""))</f>
        <v/>
      </c>
    </row>
    <row r="206" spans="1:17" ht="21" customHeight="1">
      <c r="A206" s="23">
        <v>204</v>
      </c>
      <c r="B206" s="25"/>
      <c r="C206" s="25"/>
      <c r="D206" s="25"/>
      <c r="E206" s="25"/>
      <c r="F206" s="25"/>
      <c r="G206" s="30" t="str">
        <f>IF(E206='データ（編集しないで）'!$A$2,VLOOKUP(F206,'データ（編集しないで）'!$C$2:$D$6,2,FALSE),IF(E206='データ（編集しないで）'!$A$3,VLOOKUP(F206,'データ（編集しないで）'!$E$2:$F$6,2,FALSE),""))</f>
        <v/>
      </c>
      <c r="H206" s="25"/>
      <c r="I206" s="30" t="str">
        <f>IF(G206='データ（編集しないで）'!$D$2,VLOOKUP(H206,'データ（編集しないで）'!$H$2:$I$21,2,FALSE),IF(G206='データ（編集しないで）'!$D$3,VLOOKUP(H206,'データ（編集しないで）'!$J$2:$K$21,2,FALSE),IF(G206='データ（編集しないで）'!$D$4,VLOOKUP(H206,'データ（編集しないで）'!$L$2:$M$21,2,FALSE),IF(G206='データ（編集しないで）'!$D$5,VLOOKUP(H206,'データ（編集しないで）'!$N$2:$O$21,2,FALSE),IF(G206='データ（編集しないで）'!$D$6,VLOOKUP(H206,'データ（編集しないで）'!$P$2:$Q$21,2,FALSE),IF(G206='データ（編集しないで）'!$F$2,VLOOKUP(H206,'データ（編集しないで）'!$R$2:$S$21,2,FALSE),IF(G206='データ（編集しないで）'!$F$3,VLOOKUP(H206,'データ（編集しないで）'!$T$2:$U$21,2,FALSE),IF(G206='データ（編集しないで）'!$F$4,VLOOKUP(H206,'データ（編集しないで）'!$V$2:$W$21,2,FALSE),IF(G206='データ（編集しないで）'!$F$5,VLOOKUP(H206,'データ（編集しないで）'!$X$2:$Y$21,2,FALSE),IF(G206='データ（編集しないで）'!$F$6,VLOOKUP(H206,'データ（編集しないで）'!$Z$2:$AA$21,2,FALSE),""))))))))))</f>
        <v/>
      </c>
      <c r="J206" s="32"/>
      <c r="K206" s="34"/>
      <c r="L206" s="34"/>
      <c r="M206" s="36" t="str">
        <f t="shared" si="3"/>
        <v/>
      </c>
      <c r="Q206" s="37" t="str">
        <f>IF(E206='データ（編集しないで）'!$A$2,VLOOKUP(E206,'データ（編集しないで）'!$AB$2:$AC$3,2,FALSE),IF(E206='データ（編集しないで）'!$A$3,VLOOKUP(E206,'データ（編集しないで）'!$AB$2:$AC$3,2,FALSE),""))</f>
        <v/>
      </c>
    </row>
    <row r="207" spans="1:17" ht="21" customHeight="1">
      <c r="A207" s="23">
        <v>205</v>
      </c>
      <c r="B207" s="25"/>
      <c r="C207" s="25"/>
      <c r="D207" s="25"/>
      <c r="E207" s="25"/>
      <c r="F207" s="25"/>
      <c r="G207" s="30" t="str">
        <f>IF(E207='データ（編集しないで）'!$A$2,VLOOKUP(F207,'データ（編集しないで）'!$C$2:$D$6,2,FALSE),IF(E207='データ（編集しないで）'!$A$3,VLOOKUP(F207,'データ（編集しないで）'!$E$2:$F$6,2,FALSE),""))</f>
        <v/>
      </c>
      <c r="H207" s="25"/>
      <c r="I207" s="30" t="str">
        <f>IF(G207='データ（編集しないで）'!$D$2,VLOOKUP(H207,'データ（編集しないで）'!$H$2:$I$21,2,FALSE),IF(G207='データ（編集しないで）'!$D$3,VLOOKUP(H207,'データ（編集しないで）'!$J$2:$K$21,2,FALSE),IF(G207='データ（編集しないで）'!$D$4,VLOOKUP(H207,'データ（編集しないで）'!$L$2:$M$21,2,FALSE),IF(G207='データ（編集しないで）'!$D$5,VLOOKUP(H207,'データ（編集しないで）'!$N$2:$O$21,2,FALSE),IF(G207='データ（編集しないで）'!$D$6,VLOOKUP(H207,'データ（編集しないで）'!$P$2:$Q$21,2,FALSE),IF(G207='データ（編集しないで）'!$F$2,VLOOKUP(H207,'データ（編集しないで）'!$R$2:$S$21,2,FALSE),IF(G207='データ（編集しないで）'!$F$3,VLOOKUP(H207,'データ（編集しないで）'!$T$2:$U$21,2,FALSE),IF(G207='データ（編集しないで）'!$F$4,VLOOKUP(H207,'データ（編集しないで）'!$V$2:$W$21,2,FALSE),IF(G207='データ（編集しないで）'!$F$5,VLOOKUP(H207,'データ（編集しないで）'!$X$2:$Y$21,2,FALSE),IF(G207='データ（編集しないで）'!$F$6,VLOOKUP(H207,'データ（編集しないで）'!$Z$2:$AA$21,2,FALSE),""))))))))))</f>
        <v/>
      </c>
      <c r="J207" s="32"/>
      <c r="K207" s="34"/>
      <c r="L207" s="34"/>
      <c r="M207" s="36" t="str">
        <f t="shared" si="3"/>
        <v/>
      </c>
      <c r="Q207" s="37" t="str">
        <f>IF(E207='データ（編集しないで）'!$A$2,VLOOKUP(E207,'データ（編集しないで）'!$AB$2:$AC$3,2,FALSE),IF(E207='データ（編集しないで）'!$A$3,VLOOKUP(E207,'データ（編集しないで）'!$AB$2:$AC$3,2,FALSE),""))</f>
        <v/>
      </c>
    </row>
    <row r="208" spans="1:17" ht="21" customHeight="1">
      <c r="A208" s="23">
        <v>206</v>
      </c>
      <c r="B208" s="25"/>
      <c r="C208" s="25"/>
      <c r="D208" s="25"/>
      <c r="E208" s="25"/>
      <c r="F208" s="25"/>
      <c r="G208" s="30" t="str">
        <f>IF(E208='データ（編集しないで）'!$A$2,VLOOKUP(F208,'データ（編集しないで）'!$C$2:$D$6,2,FALSE),IF(E208='データ（編集しないで）'!$A$3,VLOOKUP(F208,'データ（編集しないで）'!$E$2:$F$6,2,FALSE),""))</f>
        <v/>
      </c>
      <c r="H208" s="25"/>
      <c r="I208" s="30" t="str">
        <f>IF(G208='データ（編集しないで）'!$D$2,VLOOKUP(H208,'データ（編集しないで）'!$H$2:$I$21,2,FALSE),IF(G208='データ（編集しないで）'!$D$3,VLOOKUP(H208,'データ（編集しないで）'!$J$2:$K$21,2,FALSE),IF(G208='データ（編集しないで）'!$D$4,VLOOKUP(H208,'データ（編集しないで）'!$L$2:$M$21,2,FALSE),IF(G208='データ（編集しないで）'!$D$5,VLOOKUP(H208,'データ（編集しないで）'!$N$2:$O$21,2,FALSE),IF(G208='データ（編集しないで）'!$D$6,VLOOKUP(H208,'データ（編集しないで）'!$P$2:$Q$21,2,FALSE),IF(G208='データ（編集しないで）'!$F$2,VLOOKUP(H208,'データ（編集しないで）'!$R$2:$S$21,2,FALSE),IF(G208='データ（編集しないで）'!$F$3,VLOOKUP(H208,'データ（編集しないで）'!$T$2:$U$21,2,FALSE),IF(G208='データ（編集しないで）'!$F$4,VLOOKUP(H208,'データ（編集しないで）'!$V$2:$W$21,2,FALSE),IF(G208='データ（編集しないで）'!$F$5,VLOOKUP(H208,'データ（編集しないで）'!$X$2:$Y$21,2,FALSE),IF(G208='データ（編集しないで）'!$F$6,VLOOKUP(H208,'データ（編集しないで）'!$Z$2:$AA$21,2,FALSE),""))))))))))</f>
        <v/>
      </c>
      <c r="J208" s="32"/>
      <c r="K208" s="34"/>
      <c r="L208" s="34"/>
      <c r="M208" s="36" t="str">
        <f t="shared" si="3"/>
        <v/>
      </c>
      <c r="Q208" s="37" t="str">
        <f>IF(E208='データ（編集しないで）'!$A$2,VLOOKUP(E208,'データ（編集しないで）'!$AB$2:$AC$3,2,FALSE),IF(E208='データ（編集しないで）'!$A$3,VLOOKUP(E208,'データ（編集しないで）'!$AB$2:$AC$3,2,FALSE),""))</f>
        <v/>
      </c>
    </row>
    <row r="209" spans="1:17" ht="21" customHeight="1">
      <c r="A209" s="23">
        <v>207</v>
      </c>
      <c r="B209" s="25"/>
      <c r="C209" s="25"/>
      <c r="D209" s="25"/>
      <c r="E209" s="25"/>
      <c r="F209" s="25"/>
      <c r="G209" s="30" t="str">
        <f>IF(E209='データ（編集しないで）'!$A$2,VLOOKUP(F209,'データ（編集しないで）'!$C$2:$D$6,2,FALSE),IF(E209='データ（編集しないで）'!$A$3,VLOOKUP(F209,'データ（編集しないで）'!$E$2:$F$6,2,FALSE),""))</f>
        <v/>
      </c>
      <c r="H209" s="25"/>
      <c r="I209" s="30" t="str">
        <f>IF(G209='データ（編集しないで）'!$D$2,VLOOKUP(H209,'データ（編集しないで）'!$H$2:$I$21,2,FALSE),IF(G209='データ（編集しないで）'!$D$3,VLOOKUP(H209,'データ（編集しないで）'!$J$2:$K$21,2,FALSE),IF(G209='データ（編集しないで）'!$D$4,VLOOKUP(H209,'データ（編集しないで）'!$L$2:$M$21,2,FALSE),IF(G209='データ（編集しないで）'!$D$5,VLOOKUP(H209,'データ（編集しないで）'!$N$2:$O$21,2,FALSE),IF(G209='データ（編集しないで）'!$D$6,VLOOKUP(H209,'データ（編集しないで）'!$P$2:$Q$21,2,FALSE),IF(G209='データ（編集しないで）'!$F$2,VLOOKUP(H209,'データ（編集しないで）'!$R$2:$S$21,2,FALSE),IF(G209='データ（編集しないで）'!$F$3,VLOOKUP(H209,'データ（編集しないで）'!$T$2:$U$21,2,FALSE),IF(G209='データ（編集しないで）'!$F$4,VLOOKUP(H209,'データ（編集しないで）'!$V$2:$W$21,2,FALSE),IF(G209='データ（編集しないで）'!$F$5,VLOOKUP(H209,'データ（編集しないで）'!$X$2:$Y$21,2,FALSE),IF(G209='データ（編集しないで）'!$F$6,VLOOKUP(H209,'データ（編集しないで）'!$Z$2:$AA$21,2,FALSE),""))))))))))</f>
        <v/>
      </c>
      <c r="J209" s="32"/>
      <c r="K209" s="34"/>
      <c r="L209" s="34"/>
      <c r="M209" s="36" t="str">
        <f t="shared" si="3"/>
        <v/>
      </c>
      <c r="Q209" s="37" t="str">
        <f>IF(E209='データ（編集しないで）'!$A$2,VLOOKUP(E209,'データ（編集しないで）'!$AB$2:$AC$3,2,FALSE),IF(E209='データ（編集しないで）'!$A$3,VLOOKUP(E209,'データ（編集しないで）'!$AB$2:$AC$3,2,FALSE),""))</f>
        <v/>
      </c>
    </row>
    <row r="210" spans="1:17" ht="21" customHeight="1">
      <c r="A210" s="23">
        <v>208</v>
      </c>
      <c r="B210" s="25"/>
      <c r="C210" s="25"/>
      <c r="D210" s="25"/>
      <c r="E210" s="25"/>
      <c r="F210" s="25"/>
      <c r="G210" s="30" t="str">
        <f>IF(E210='データ（編集しないで）'!$A$2,VLOOKUP(F210,'データ（編集しないで）'!$C$2:$D$6,2,FALSE),IF(E210='データ（編集しないで）'!$A$3,VLOOKUP(F210,'データ（編集しないで）'!$E$2:$F$6,2,FALSE),""))</f>
        <v/>
      </c>
      <c r="H210" s="25"/>
      <c r="I210" s="30" t="str">
        <f>IF(G210='データ（編集しないで）'!$D$2,VLOOKUP(H210,'データ（編集しないで）'!$H$2:$I$21,2,FALSE),IF(G210='データ（編集しないで）'!$D$3,VLOOKUP(H210,'データ（編集しないで）'!$J$2:$K$21,2,FALSE),IF(G210='データ（編集しないで）'!$D$4,VLOOKUP(H210,'データ（編集しないで）'!$L$2:$M$21,2,FALSE),IF(G210='データ（編集しないで）'!$D$5,VLOOKUP(H210,'データ（編集しないで）'!$N$2:$O$21,2,FALSE),IF(G210='データ（編集しないで）'!$D$6,VLOOKUP(H210,'データ（編集しないで）'!$P$2:$Q$21,2,FALSE),IF(G210='データ（編集しないで）'!$F$2,VLOOKUP(H210,'データ（編集しないで）'!$R$2:$S$21,2,FALSE),IF(G210='データ（編集しないで）'!$F$3,VLOOKUP(H210,'データ（編集しないで）'!$T$2:$U$21,2,FALSE),IF(G210='データ（編集しないで）'!$F$4,VLOOKUP(H210,'データ（編集しないで）'!$V$2:$W$21,2,FALSE),IF(G210='データ（編集しないで）'!$F$5,VLOOKUP(H210,'データ（編集しないで）'!$X$2:$Y$21,2,FALSE),IF(G210='データ（編集しないで）'!$F$6,VLOOKUP(H210,'データ（編集しないで）'!$Z$2:$AA$21,2,FALSE),""))))))))))</f>
        <v/>
      </c>
      <c r="J210" s="32"/>
      <c r="K210" s="34"/>
      <c r="L210" s="34"/>
      <c r="M210" s="36" t="str">
        <f t="shared" si="3"/>
        <v/>
      </c>
      <c r="Q210" s="37" t="str">
        <f>IF(E210='データ（編集しないで）'!$A$2,VLOOKUP(E210,'データ（編集しないで）'!$AB$2:$AC$3,2,FALSE),IF(E210='データ（編集しないで）'!$A$3,VLOOKUP(E210,'データ（編集しないで）'!$AB$2:$AC$3,2,FALSE),""))</f>
        <v/>
      </c>
    </row>
    <row r="211" spans="1:17" ht="21" customHeight="1">
      <c r="A211" s="23">
        <v>209</v>
      </c>
      <c r="B211" s="25"/>
      <c r="C211" s="25"/>
      <c r="D211" s="25"/>
      <c r="E211" s="25"/>
      <c r="F211" s="25"/>
      <c r="G211" s="30" t="str">
        <f>IF(E211='データ（編集しないで）'!$A$2,VLOOKUP(F211,'データ（編集しないで）'!$C$2:$D$6,2,FALSE),IF(E211='データ（編集しないで）'!$A$3,VLOOKUP(F211,'データ（編集しないで）'!$E$2:$F$6,2,FALSE),""))</f>
        <v/>
      </c>
      <c r="H211" s="25"/>
      <c r="I211" s="30" t="str">
        <f>IF(G211='データ（編集しないで）'!$D$2,VLOOKUP(H211,'データ（編集しないで）'!$H$2:$I$21,2,FALSE),IF(G211='データ（編集しないで）'!$D$3,VLOOKUP(H211,'データ（編集しないで）'!$J$2:$K$21,2,FALSE),IF(G211='データ（編集しないで）'!$D$4,VLOOKUP(H211,'データ（編集しないで）'!$L$2:$M$21,2,FALSE),IF(G211='データ（編集しないで）'!$D$5,VLOOKUP(H211,'データ（編集しないで）'!$N$2:$O$21,2,FALSE),IF(G211='データ（編集しないで）'!$D$6,VLOOKUP(H211,'データ（編集しないで）'!$P$2:$Q$21,2,FALSE),IF(G211='データ（編集しないで）'!$F$2,VLOOKUP(H211,'データ（編集しないで）'!$R$2:$S$21,2,FALSE),IF(G211='データ（編集しないで）'!$F$3,VLOOKUP(H211,'データ（編集しないで）'!$T$2:$U$21,2,FALSE),IF(G211='データ（編集しないで）'!$F$4,VLOOKUP(H211,'データ（編集しないで）'!$V$2:$W$21,2,FALSE),IF(G211='データ（編集しないで）'!$F$5,VLOOKUP(H211,'データ（編集しないで）'!$X$2:$Y$21,2,FALSE),IF(G211='データ（編集しないで）'!$F$6,VLOOKUP(H211,'データ（編集しないで）'!$Z$2:$AA$21,2,FALSE),""))))))))))</f>
        <v/>
      </c>
      <c r="J211" s="32"/>
      <c r="K211" s="34"/>
      <c r="L211" s="34"/>
      <c r="M211" s="36" t="str">
        <f t="shared" si="3"/>
        <v/>
      </c>
      <c r="Q211" s="37" t="str">
        <f>IF(E211='データ（編集しないで）'!$A$2,VLOOKUP(E211,'データ（編集しないで）'!$AB$2:$AC$3,2,FALSE),IF(E211='データ（編集しないで）'!$A$3,VLOOKUP(E211,'データ（編集しないで）'!$AB$2:$AC$3,2,FALSE),""))</f>
        <v/>
      </c>
    </row>
    <row r="212" spans="1:17" ht="21" customHeight="1">
      <c r="A212" s="23">
        <v>210</v>
      </c>
      <c r="B212" s="25"/>
      <c r="C212" s="25"/>
      <c r="D212" s="25"/>
      <c r="E212" s="25"/>
      <c r="F212" s="25"/>
      <c r="G212" s="30" t="str">
        <f>IF(E212='データ（編集しないで）'!$A$2,VLOOKUP(F212,'データ（編集しないで）'!$C$2:$D$6,2,FALSE),IF(E212='データ（編集しないで）'!$A$3,VLOOKUP(F212,'データ（編集しないで）'!$E$2:$F$6,2,FALSE),""))</f>
        <v/>
      </c>
      <c r="H212" s="25"/>
      <c r="I212" s="30" t="str">
        <f>IF(G212='データ（編集しないで）'!$D$2,VLOOKUP(H212,'データ（編集しないで）'!$H$2:$I$21,2,FALSE),IF(G212='データ（編集しないで）'!$D$3,VLOOKUP(H212,'データ（編集しないで）'!$J$2:$K$21,2,FALSE),IF(G212='データ（編集しないで）'!$D$4,VLOOKUP(H212,'データ（編集しないで）'!$L$2:$M$21,2,FALSE),IF(G212='データ（編集しないで）'!$D$5,VLOOKUP(H212,'データ（編集しないで）'!$N$2:$O$21,2,FALSE),IF(G212='データ（編集しないで）'!$D$6,VLOOKUP(H212,'データ（編集しないで）'!$P$2:$Q$21,2,FALSE),IF(G212='データ（編集しないで）'!$F$2,VLOOKUP(H212,'データ（編集しないで）'!$R$2:$S$21,2,FALSE),IF(G212='データ（編集しないで）'!$F$3,VLOOKUP(H212,'データ（編集しないで）'!$T$2:$U$21,2,FALSE),IF(G212='データ（編集しないで）'!$F$4,VLOOKUP(H212,'データ（編集しないで）'!$V$2:$W$21,2,FALSE),IF(G212='データ（編集しないで）'!$F$5,VLOOKUP(H212,'データ（編集しないで）'!$X$2:$Y$21,2,FALSE),IF(G212='データ（編集しないで）'!$F$6,VLOOKUP(H212,'データ（編集しないで）'!$Z$2:$AA$21,2,FALSE),""))))))))))</f>
        <v/>
      </c>
      <c r="J212" s="32"/>
      <c r="K212" s="34"/>
      <c r="L212" s="34"/>
      <c r="M212" s="36" t="str">
        <f t="shared" si="3"/>
        <v/>
      </c>
      <c r="Q212" s="37" t="str">
        <f>IF(E212='データ（編集しないで）'!$A$2,VLOOKUP(E212,'データ（編集しないで）'!$AB$2:$AC$3,2,FALSE),IF(E212='データ（編集しないで）'!$A$3,VLOOKUP(E212,'データ（編集しないで）'!$AB$2:$AC$3,2,FALSE),""))</f>
        <v/>
      </c>
    </row>
    <row r="213" spans="1:17" ht="21" customHeight="1">
      <c r="A213" s="23">
        <v>211</v>
      </c>
      <c r="B213" s="25"/>
      <c r="C213" s="25"/>
      <c r="D213" s="25"/>
      <c r="E213" s="25"/>
      <c r="F213" s="25"/>
      <c r="G213" s="30" t="str">
        <f>IF(E213='データ（編集しないで）'!$A$2,VLOOKUP(F213,'データ（編集しないで）'!$C$2:$D$6,2,FALSE),IF(E213='データ（編集しないで）'!$A$3,VLOOKUP(F213,'データ（編集しないで）'!$E$2:$F$6,2,FALSE),""))</f>
        <v/>
      </c>
      <c r="H213" s="25"/>
      <c r="I213" s="30" t="str">
        <f>IF(G213='データ（編集しないで）'!$D$2,VLOOKUP(H213,'データ（編集しないで）'!$H$2:$I$21,2,FALSE),IF(G213='データ（編集しないで）'!$D$3,VLOOKUP(H213,'データ（編集しないで）'!$J$2:$K$21,2,FALSE),IF(G213='データ（編集しないで）'!$D$4,VLOOKUP(H213,'データ（編集しないで）'!$L$2:$M$21,2,FALSE),IF(G213='データ（編集しないで）'!$D$5,VLOOKUP(H213,'データ（編集しないで）'!$N$2:$O$21,2,FALSE),IF(G213='データ（編集しないで）'!$D$6,VLOOKUP(H213,'データ（編集しないで）'!$P$2:$Q$21,2,FALSE),IF(G213='データ（編集しないで）'!$F$2,VLOOKUP(H213,'データ（編集しないで）'!$R$2:$S$21,2,FALSE),IF(G213='データ（編集しないで）'!$F$3,VLOOKUP(H213,'データ（編集しないで）'!$T$2:$U$21,2,FALSE),IF(G213='データ（編集しないで）'!$F$4,VLOOKUP(H213,'データ（編集しないで）'!$V$2:$W$21,2,FALSE),IF(G213='データ（編集しないで）'!$F$5,VLOOKUP(H213,'データ（編集しないで）'!$X$2:$Y$21,2,FALSE),IF(G213='データ（編集しないで）'!$F$6,VLOOKUP(H213,'データ（編集しないで）'!$Z$2:$AA$21,2,FALSE),""))))))))))</f>
        <v/>
      </c>
      <c r="J213" s="32"/>
      <c r="K213" s="34"/>
      <c r="L213" s="34"/>
      <c r="M213" s="36" t="str">
        <f t="shared" si="3"/>
        <v/>
      </c>
      <c r="Q213" s="37" t="str">
        <f>IF(E213='データ（編集しないで）'!$A$2,VLOOKUP(E213,'データ（編集しないで）'!$AB$2:$AC$3,2,FALSE),IF(E213='データ（編集しないで）'!$A$3,VLOOKUP(E213,'データ（編集しないで）'!$AB$2:$AC$3,2,FALSE),""))</f>
        <v/>
      </c>
    </row>
    <row r="214" spans="1:17" ht="21" customHeight="1">
      <c r="A214" s="23">
        <v>212</v>
      </c>
      <c r="B214" s="25"/>
      <c r="C214" s="25"/>
      <c r="D214" s="25"/>
      <c r="E214" s="25"/>
      <c r="F214" s="25"/>
      <c r="G214" s="30" t="str">
        <f>IF(E214='データ（編集しないで）'!$A$2,VLOOKUP(F214,'データ（編集しないで）'!$C$2:$D$6,2,FALSE),IF(E214='データ（編集しないで）'!$A$3,VLOOKUP(F214,'データ（編集しないで）'!$E$2:$F$6,2,FALSE),""))</f>
        <v/>
      </c>
      <c r="H214" s="25"/>
      <c r="I214" s="30" t="str">
        <f>IF(G214='データ（編集しないで）'!$D$2,VLOOKUP(H214,'データ（編集しないで）'!$H$2:$I$21,2,FALSE),IF(G214='データ（編集しないで）'!$D$3,VLOOKUP(H214,'データ（編集しないで）'!$J$2:$K$21,2,FALSE),IF(G214='データ（編集しないで）'!$D$4,VLOOKUP(H214,'データ（編集しないで）'!$L$2:$M$21,2,FALSE),IF(G214='データ（編集しないで）'!$D$5,VLOOKUP(H214,'データ（編集しないで）'!$N$2:$O$21,2,FALSE),IF(G214='データ（編集しないで）'!$D$6,VLOOKUP(H214,'データ（編集しないで）'!$P$2:$Q$21,2,FALSE),IF(G214='データ（編集しないで）'!$F$2,VLOOKUP(H214,'データ（編集しないで）'!$R$2:$S$21,2,FALSE),IF(G214='データ（編集しないで）'!$F$3,VLOOKUP(H214,'データ（編集しないで）'!$T$2:$U$21,2,FALSE),IF(G214='データ（編集しないで）'!$F$4,VLOOKUP(H214,'データ（編集しないで）'!$V$2:$W$21,2,FALSE),IF(G214='データ（編集しないで）'!$F$5,VLOOKUP(H214,'データ（編集しないで）'!$X$2:$Y$21,2,FALSE),IF(G214='データ（編集しないで）'!$F$6,VLOOKUP(H214,'データ（編集しないで）'!$Z$2:$AA$21,2,FALSE),""))))))))))</f>
        <v/>
      </c>
      <c r="J214" s="32"/>
      <c r="K214" s="34"/>
      <c r="L214" s="34"/>
      <c r="M214" s="36" t="str">
        <f t="shared" si="3"/>
        <v/>
      </c>
      <c r="Q214" s="37" t="str">
        <f>IF(E214='データ（編集しないで）'!$A$2,VLOOKUP(E214,'データ（編集しないで）'!$AB$2:$AC$3,2,FALSE),IF(E214='データ（編集しないで）'!$A$3,VLOOKUP(E214,'データ（編集しないで）'!$AB$2:$AC$3,2,FALSE),""))</f>
        <v/>
      </c>
    </row>
    <row r="215" spans="1:17" ht="21" customHeight="1">
      <c r="A215" s="23">
        <v>213</v>
      </c>
      <c r="B215" s="25"/>
      <c r="C215" s="25"/>
      <c r="D215" s="25"/>
      <c r="E215" s="25"/>
      <c r="F215" s="25"/>
      <c r="G215" s="30" t="str">
        <f>IF(E215='データ（編集しないで）'!$A$2,VLOOKUP(F215,'データ（編集しないで）'!$C$2:$D$6,2,FALSE),IF(E215='データ（編集しないで）'!$A$3,VLOOKUP(F215,'データ（編集しないで）'!$E$2:$F$6,2,FALSE),""))</f>
        <v/>
      </c>
      <c r="H215" s="25"/>
      <c r="I215" s="30" t="str">
        <f>IF(G215='データ（編集しないで）'!$D$2,VLOOKUP(H215,'データ（編集しないで）'!$H$2:$I$21,2,FALSE),IF(G215='データ（編集しないで）'!$D$3,VLOOKUP(H215,'データ（編集しないで）'!$J$2:$K$21,2,FALSE),IF(G215='データ（編集しないで）'!$D$4,VLOOKUP(H215,'データ（編集しないで）'!$L$2:$M$21,2,FALSE),IF(G215='データ（編集しないで）'!$D$5,VLOOKUP(H215,'データ（編集しないで）'!$N$2:$O$21,2,FALSE),IF(G215='データ（編集しないで）'!$D$6,VLOOKUP(H215,'データ（編集しないで）'!$P$2:$Q$21,2,FALSE),IF(G215='データ（編集しないで）'!$F$2,VLOOKUP(H215,'データ（編集しないで）'!$R$2:$S$21,2,FALSE),IF(G215='データ（編集しないで）'!$F$3,VLOOKUP(H215,'データ（編集しないで）'!$T$2:$U$21,2,FALSE),IF(G215='データ（編集しないで）'!$F$4,VLOOKUP(H215,'データ（編集しないで）'!$V$2:$W$21,2,FALSE),IF(G215='データ（編集しないで）'!$F$5,VLOOKUP(H215,'データ（編集しないで）'!$X$2:$Y$21,2,FALSE),IF(G215='データ（編集しないで）'!$F$6,VLOOKUP(H215,'データ（編集しないで）'!$Z$2:$AA$21,2,FALSE),""))))))))))</f>
        <v/>
      </c>
      <c r="J215" s="32"/>
      <c r="K215" s="34"/>
      <c r="L215" s="34"/>
      <c r="M215" s="36" t="str">
        <f t="shared" si="3"/>
        <v/>
      </c>
      <c r="Q215" s="37" t="str">
        <f>IF(E215='データ（編集しないで）'!$A$2,VLOOKUP(E215,'データ（編集しないで）'!$AB$2:$AC$3,2,FALSE),IF(E215='データ（編集しないで）'!$A$3,VLOOKUP(E215,'データ（編集しないで）'!$AB$2:$AC$3,2,FALSE),""))</f>
        <v/>
      </c>
    </row>
    <row r="216" spans="1:17" ht="21" customHeight="1">
      <c r="A216" s="23">
        <v>214</v>
      </c>
      <c r="B216" s="25"/>
      <c r="C216" s="25"/>
      <c r="D216" s="25"/>
      <c r="E216" s="25"/>
      <c r="F216" s="25"/>
      <c r="G216" s="30" t="str">
        <f>IF(E216='データ（編集しないで）'!$A$2,VLOOKUP(F216,'データ（編集しないで）'!$C$2:$D$6,2,FALSE),IF(E216='データ（編集しないで）'!$A$3,VLOOKUP(F216,'データ（編集しないで）'!$E$2:$F$6,2,FALSE),""))</f>
        <v/>
      </c>
      <c r="H216" s="25"/>
      <c r="I216" s="30" t="str">
        <f>IF(G216='データ（編集しないで）'!$D$2,VLOOKUP(H216,'データ（編集しないで）'!$H$2:$I$21,2,FALSE),IF(G216='データ（編集しないで）'!$D$3,VLOOKUP(H216,'データ（編集しないで）'!$J$2:$K$21,2,FALSE),IF(G216='データ（編集しないで）'!$D$4,VLOOKUP(H216,'データ（編集しないで）'!$L$2:$M$21,2,FALSE),IF(G216='データ（編集しないで）'!$D$5,VLOOKUP(H216,'データ（編集しないで）'!$N$2:$O$21,2,FALSE),IF(G216='データ（編集しないで）'!$D$6,VLOOKUP(H216,'データ（編集しないで）'!$P$2:$Q$21,2,FALSE),IF(G216='データ（編集しないで）'!$F$2,VLOOKUP(H216,'データ（編集しないで）'!$R$2:$S$21,2,FALSE),IF(G216='データ（編集しないで）'!$F$3,VLOOKUP(H216,'データ（編集しないで）'!$T$2:$U$21,2,FALSE),IF(G216='データ（編集しないで）'!$F$4,VLOOKUP(H216,'データ（編集しないで）'!$V$2:$W$21,2,FALSE),IF(G216='データ（編集しないで）'!$F$5,VLOOKUP(H216,'データ（編集しないで）'!$X$2:$Y$21,2,FALSE),IF(G216='データ（編集しないで）'!$F$6,VLOOKUP(H216,'データ（編集しないで）'!$Z$2:$AA$21,2,FALSE),""))))))))))</f>
        <v/>
      </c>
      <c r="J216" s="32"/>
      <c r="K216" s="34"/>
      <c r="L216" s="34"/>
      <c r="M216" s="36" t="str">
        <f t="shared" si="3"/>
        <v/>
      </c>
      <c r="Q216" s="37" t="str">
        <f>IF(E216='データ（編集しないで）'!$A$2,VLOOKUP(E216,'データ（編集しないで）'!$AB$2:$AC$3,2,FALSE),IF(E216='データ（編集しないで）'!$A$3,VLOOKUP(E216,'データ（編集しないで）'!$AB$2:$AC$3,2,FALSE),""))</f>
        <v/>
      </c>
    </row>
    <row r="217" spans="1:17" ht="21" customHeight="1">
      <c r="A217" s="23">
        <v>215</v>
      </c>
      <c r="B217" s="25"/>
      <c r="C217" s="25"/>
      <c r="D217" s="25"/>
      <c r="E217" s="25"/>
      <c r="F217" s="25"/>
      <c r="G217" s="30" t="str">
        <f>IF(E217='データ（編集しないで）'!$A$2,VLOOKUP(F217,'データ（編集しないで）'!$C$2:$D$6,2,FALSE),IF(E217='データ（編集しないで）'!$A$3,VLOOKUP(F217,'データ（編集しないで）'!$E$2:$F$6,2,FALSE),""))</f>
        <v/>
      </c>
      <c r="H217" s="25"/>
      <c r="I217" s="30" t="str">
        <f>IF(G217='データ（編集しないで）'!$D$2,VLOOKUP(H217,'データ（編集しないで）'!$H$2:$I$21,2,FALSE),IF(G217='データ（編集しないで）'!$D$3,VLOOKUP(H217,'データ（編集しないで）'!$J$2:$K$21,2,FALSE),IF(G217='データ（編集しないで）'!$D$4,VLOOKUP(H217,'データ（編集しないで）'!$L$2:$M$21,2,FALSE),IF(G217='データ（編集しないで）'!$D$5,VLOOKUP(H217,'データ（編集しないで）'!$N$2:$O$21,2,FALSE),IF(G217='データ（編集しないで）'!$D$6,VLOOKUP(H217,'データ（編集しないで）'!$P$2:$Q$21,2,FALSE),IF(G217='データ（編集しないで）'!$F$2,VLOOKUP(H217,'データ（編集しないで）'!$R$2:$S$21,2,FALSE),IF(G217='データ（編集しないで）'!$F$3,VLOOKUP(H217,'データ（編集しないで）'!$T$2:$U$21,2,FALSE),IF(G217='データ（編集しないで）'!$F$4,VLOOKUP(H217,'データ（編集しないで）'!$V$2:$W$21,2,FALSE),IF(G217='データ（編集しないで）'!$F$5,VLOOKUP(H217,'データ（編集しないで）'!$X$2:$Y$21,2,FALSE),IF(G217='データ（編集しないで）'!$F$6,VLOOKUP(H217,'データ（編集しないで）'!$Z$2:$AA$21,2,FALSE),""))))))))))</f>
        <v/>
      </c>
      <c r="J217" s="32"/>
      <c r="K217" s="34"/>
      <c r="L217" s="34"/>
      <c r="M217" s="36" t="str">
        <f t="shared" si="3"/>
        <v/>
      </c>
      <c r="Q217" s="37" t="str">
        <f>IF(E217='データ（編集しないで）'!$A$2,VLOOKUP(E217,'データ（編集しないで）'!$AB$2:$AC$3,2,FALSE),IF(E217='データ（編集しないで）'!$A$3,VLOOKUP(E217,'データ（編集しないで）'!$AB$2:$AC$3,2,FALSE),""))</f>
        <v/>
      </c>
    </row>
    <row r="218" spans="1:17" ht="21" customHeight="1">
      <c r="A218" s="23">
        <v>216</v>
      </c>
      <c r="B218" s="25"/>
      <c r="C218" s="25"/>
      <c r="D218" s="25"/>
      <c r="E218" s="25"/>
      <c r="F218" s="25"/>
      <c r="G218" s="30" t="str">
        <f>IF(E218='データ（編集しないで）'!$A$2,VLOOKUP(F218,'データ（編集しないで）'!$C$2:$D$6,2,FALSE),IF(E218='データ（編集しないで）'!$A$3,VLOOKUP(F218,'データ（編集しないで）'!$E$2:$F$6,2,FALSE),""))</f>
        <v/>
      </c>
      <c r="H218" s="25"/>
      <c r="I218" s="30" t="str">
        <f>IF(G218='データ（編集しないで）'!$D$2,VLOOKUP(H218,'データ（編集しないで）'!$H$2:$I$21,2,FALSE),IF(G218='データ（編集しないで）'!$D$3,VLOOKUP(H218,'データ（編集しないで）'!$J$2:$K$21,2,FALSE),IF(G218='データ（編集しないで）'!$D$4,VLOOKUP(H218,'データ（編集しないで）'!$L$2:$M$21,2,FALSE),IF(G218='データ（編集しないで）'!$D$5,VLOOKUP(H218,'データ（編集しないで）'!$N$2:$O$21,2,FALSE),IF(G218='データ（編集しないで）'!$D$6,VLOOKUP(H218,'データ（編集しないで）'!$P$2:$Q$21,2,FALSE),IF(G218='データ（編集しないで）'!$F$2,VLOOKUP(H218,'データ（編集しないで）'!$R$2:$S$21,2,FALSE),IF(G218='データ（編集しないで）'!$F$3,VLOOKUP(H218,'データ（編集しないで）'!$T$2:$U$21,2,FALSE),IF(G218='データ（編集しないで）'!$F$4,VLOOKUP(H218,'データ（編集しないで）'!$V$2:$W$21,2,FALSE),IF(G218='データ（編集しないで）'!$F$5,VLOOKUP(H218,'データ（編集しないで）'!$X$2:$Y$21,2,FALSE),IF(G218='データ（編集しないで）'!$F$6,VLOOKUP(H218,'データ（編集しないで）'!$Z$2:$AA$21,2,FALSE),""))))))))))</f>
        <v/>
      </c>
      <c r="J218" s="32"/>
      <c r="K218" s="34"/>
      <c r="L218" s="34"/>
      <c r="M218" s="36" t="str">
        <f t="shared" si="3"/>
        <v/>
      </c>
      <c r="Q218" s="37" t="str">
        <f>IF(E218='データ（編集しないで）'!$A$2,VLOOKUP(E218,'データ（編集しないで）'!$AB$2:$AC$3,2,FALSE),IF(E218='データ（編集しないで）'!$A$3,VLOOKUP(E218,'データ（編集しないで）'!$AB$2:$AC$3,2,FALSE),""))</f>
        <v/>
      </c>
    </row>
    <row r="219" spans="1:17" ht="21" customHeight="1">
      <c r="A219" s="23">
        <v>217</v>
      </c>
      <c r="B219" s="25"/>
      <c r="C219" s="25"/>
      <c r="D219" s="25"/>
      <c r="E219" s="25"/>
      <c r="F219" s="25"/>
      <c r="G219" s="30" t="str">
        <f>IF(E219='データ（編集しないで）'!$A$2,VLOOKUP(F219,'データ（編集しないで）'!$C$2:$D$6,2,FALSE),IF(E219='データ（編集しないで）'!$A$3,VLOOKUP(F219,'データ（編集しないで）'!$E$2:$F$6,2,FALSE),""))</f>
        <v/>
      </c>
      <c r="H219" s="25"/>
      <c r="I219" s="30" t="str">
        <f>IF(G219='データ（編集しないで）'!$D$2,VLOOKUP(H219,'データ（編集しないで）'!$H$2:$I$21,2,FALSE),IF(G219='データ（編集しないで）'!$D$3,VLOOKUP(H219,'データ（編集しないで）'!$J$2:$K$21,2,FALSE),IF(G219='データ（編集しないで）'!$D$4,VLOOKUP(H219,'データ（編集しないで）'!$L$2:$M$21,2,FALSE),IF(G219='データ（編集しないで）'!$D$5,VLOOKUP(H219,'データ（編集しないで）'!$N$2:$O$21,2,FALSE),IF(G219='データ（編集しないで）'!$D$6,VLOOKUP(H219,'データ（編集しないで）'!$P$2:$Q$21,2,FALSE),IF(G219='データ（編集しないで）'!$F$2,VLOOKUP(H219,'データ（編集しないで）'!$R$2:$S$21,2,FALSE),IF(G219='データ（編集しないで）'!$F$3,VLOOKUP(H219,'データ（編集しないで）'!$T$2:$U$21,2,FALSE),IF(G219='データ（編集しないで）'!$F$4,VLOOKUP(H219,'データ（編集しないで）'!$V$2:$W$21,2,FALSE),IF(G219='データ（編集しないで）'!$F$5,VLOOKUP(H219,'データ（編集しないで）'!$X$2:$Y$21,2,FALSE),IF(G219='データ（編集しないで）'!$F$6,VLOOKUP(H219,'データ（編集しないで）'!$Z$2:$AA$21,2,FALSE),""))))))))))</f>
        <v/>
      </c>
      <c r="J219" s="32"/>
      <c r="K219" s="34"/>
      <c r="L219" s="34"/>
      <c r="M219" s="36" t="str">
        <f t="shared" si="3"/>
        <v/>
      </c>
      <c r="Q219" s="37" t="str">
        <f>IF(E219='データ（編集しないで）'!$A$2,VLOOKUP(E219,'データ（編集しないで）'!$AB$2:$AC$3,2,FALSE),IF(E219='データ（編集しないで）'!$A$3,VLOOKUP(E219,'データ（編集しないで）'!$AB$2:$AC$3,2,FALSE),""))</f>
        <v/>
      </c>
    </row>
    <row r="220" spans="1:17" ht="21" customHeight="1">
      <c r="A220" s="23">
        <v>218</v>
      </c>
      <c r="B220" s="25"/>
      <c r="C220" s="25"/>
      <c r="D220" s="25"/>
      <c r="E220" s="25"/>
      <c r="F220" s="25"/>
      <c r="G220" s="30" t="str">
        <f>IF(E220='データ（編集しないで）'!$A$2,VLOOKUP(F220,'データ（編集しないで）'!$C$2:$D$6,2,FALSE),IF(E220='データ（編集しないで）'!$A$3,VLOOKUP(F220,'データ（編集しないで）'!$E$2:$F$6,2,FALSE),""))</f>
        <v/>
      </c>
      <c r="H220" s="25"/>
      <c r="I220" s="30" t="str">
        <f>IF(G220='データ（編集しないで）'!$D$2,VLOOKUP(H220,'データ（編集しないで）'!$H$2:$I$21,2,FALSE),IF(G220='データ（編集しないで）'!$D$3,VLOOKUP(H220,'データ（編集しないで）'!$J$2:$K$21,2,FALSE),IF(G220='データ（編集しないで）'!$D$4,VLOOKUP(H220,'データ（編集しないで）'!$L$2:$M$21,2,FALSE),IF(G220='データ（編集しないで）'!$D$5,VLOOKUP(H220,'データ（編集しないで）'!$N$2:$O$21,2,FALSE),IF(G220='データ（編集しないで）'!$D$6,VLOOKUP(H220,'データ（編集しないで）'!$P$2:$Q$21,2,FALSE),IF(G220='データ（編集しないで）'!$F$2,VLOOKUP(H220,'データ（編集しないで）'!$R$2:$S$21,2,FALSE),IF(G220='データ（編集しないで）'!$F$3,VLOOKUP(H220,'データ（編集しないで）'!$T$2:$U$21,2,FALSE),IF(G220='データ（編集しないで）'!$F$4,VLOOKUP(H220,'データ（編集しないで）'!$V$2:$W$21,2,FALSE),IF(G220='データ（編集しないで）'!$F$5,VLOOKUP(H220,'データ（編集しないで）'!$X$2:$Y$21,2,FALSE),IF(G220='データ（編集しないで）'!$F$6,VLOOKUP(H220,'データ（編集しないで）'!$Z$2:$AA$21,2,FALSE),""))))))))))</f>
        <v/>
      </c>
      <c r="J220" s="32"/>
      <c r="K220" s="34"/>
      <c r="L220" s="34"/>
      <c r="M220" s="36" t="str">
        <f t="shared" si="3"/>
        <v/>
      </c>
      <c r="Q220" s="37" t="str">
        <f>IF(E220='データ（編集しないで）'!$A$2,VLOOKUP(E220,'データ（編集しないで）'!$AB$2:$AC$3,2,FALSE),IF(E220='データ（編集しないで）'!$A$3,VLOOKUP(E220,'データ（編集しないで）'!$AB$2:$AC$3,2,FALSE),""))</f>
        <v/>
      </c>
    </row>
    <row r="221" spans="1:17" ht="21" customHeight="1">
      <c r="A221" s="23">
        <v>219</v>
      </c>
      <c r="B221" s="25"/>
      <c r="C221" s="25"/>
      <c r="D221" s="25"/>
      <c r="E221" s="25"/>
      <c r="F221" s="25"/>
      <c r="G221" s="30" t="str">
        <f>IF(E221='データ（編集しないで）'!$A$2,VLOOKUP(F221,'データ（編集しないで）'!$C$2:$D$6,2,FALSE),IF(E221='データ（編集しないで）'!$A$3,VLOOKUP(F221,'データ（編集しないで）'!$E$2:$F$6,2,FALSE),""))</f>
        <v/>
      </c>
      <c r="H221" s="25"/>
      <c r="I221" s="30" t="str">
        <f>IF(G221='データ（編集しないで）'!$D$2,VLOOKUP(H221,'データ（編集しないで）'!$H$2:$I$21,2,FALSE),IF(G221='データ（編集しないで）'!$D$3,VLOOKUP(H221,'データ（編集しないで）'!$J$2:$K$21,2,FALSE),IF(G221='データ（編集しないで）'!$D$4,VLOOKUP(H221,'データ（編集しないで）'!$L$2:$M$21,2,FALSE),IF(G221='データ（編集しないで）'!$D$5,VLOOKUP(H221,'データ（編集しないで）'!$N$2:$O$21,2,FALSE),IF(G221='データ（編集しないで）'!$D$6,VLOOKUP(H221,'データ（編集しないで）'!$P$2:$Q$21,2,FALSE),IF(G221='データ（編集しないで）'!$F$2,VLOOKUP(H221,'データ（編集しないで）'!$R$2:$S$21,2,FALSE),IF(G221='データ（編集しないで）'!$F$3,VLOOKUP(H221,'データ（編集しないで）'!$T$2:$U$21,2,FALSE),IF(G221='データ（編集しないで）'!$F$4,VLOOKUP(H221,'データ（編集しないで）'!$V$2:$W$21,2,FALSE),IF(G221='データ（編集しないで）'!$F$5,VLOOKUP(H221,'データ（編集しないで）'!$X$2:$Y$21,2,FALSE),IF(G221='データ（編集しないで）'!$F$6,VLOOKUP(H221,'データ（編集しないで）'!$Z$2:$AA$21,2,FALSE),""))))))))))</f>
        <v/>
      </c>
      <c r="J221" s="32"/>
      <c r="K221" s="34"/>
      <c r="L221" s="34"/>
      <c r="M221" s="36" t="str">
        <f t="shared" si="3"/>
        <v/>
      </c>
      <c r="Q221" s="37" t="str">
        <f>IF(E221='データ（編集しないで）'!$A$2,VLOOKUP(E221,'データ（編集しないで）'!$AB$2:$AC$3,2,FALSE),IF(E221='データ（編集しないで）'!$A$3,VLOOKUP(E221,'データ（編集しないで）'!$AB$2:$AC$3,2,FALSE),""))</f>
        <v/>
      </c>
    </row>
    <row r="222" spans="1:17" ht="21" customHeight="1">
      <c r="A222" s="23">
        <v>220</v>
      </c>
      <c r="B222" s="25"/>
      <c r="C222" s="25"/>
      <c r="D222" s="25"/>
      <c r="E222" s="25"/>
      <c r="F222" s="25"/>
      <c r="G222" s="30" t="str">
        <f>IF(E222='データ（編集しないで）'!$A$2,VLOOKUP(F222,'データ（編集しないで）'!$C$2:$D$6,2,FALSE),IF(E222='データ（編集しないで）'!$A$3,VLOOKUP(F222,'データ（編集しないで）'!$E$2:$F$6,2,FALSE),""))</f>
        <v/>
      </c>
      <c r="H222" s="25"/>
      <c r="I222" s="30" t="str">
        <f>IF(G222='データ（編集しないで）'!$D$2,VLOOKUP(H222,'データ（編集しないで）'!$H$2:$I$21,2,FALSE),IF(G222='データ（編集しないで）'!$D$3,VLOOKUP(H222,'データ（編集しないで）'!$J$2:$K$21,2,FALSE),IF(G222='データ（編集しないで）'!$D$4,VLOOKUP(H222,'データ（編集しないで）'!$L$2:$M$21,2,FALSE),IF(G222='データ（編集しないで）'!$D$5,VLOOKUP(H222,'データ（編集しないで）'!$N$2:$O$21,2,FALSE),IF(G222='データ（編集しないで）'!$D$6,VLOOKUP(H222,'データ（編集しないで）'!$P$2:$Q$21,2,FALSE),IF(G222='データ（編集しないで）'!$F$2,VLOOKUP(H222,'データ（編集しないで）'!$R$2:$S$21,2,FALSE),IF(G222='データ（編集しないで）'!$F$3,VLOOKUP(H222,'データ（編集しないで）'!$T$2:$U$21,2,FALSE),IF(G222='データ（編集しないで）'!$F$4,VLOOKUP(H222,'データ（編集しないで）'!$V$2:$W$21,2,FALSE),IF(G222='データ（編集しないで）'!$F$5,VLOOKUP(H222,'データ（編集しないで）'!$X$2:$Y$21,2,FALSE),IF(G222='データ（編集しないで）'!$F$6,VLOOKUP(H222,'データ（編集しないで）'!$Z$2:$AA$21,2,FALSE),""))))))))))</f>
        <v/>
      </c>
      <c r="J222" s="32"/>
      <c r="K222" s="34"/>
      <c r="L222" s="34"/>
      <c r="M222" s="36" t="str">
        <f t="shared" si="3"/>
        <v/>
      </c>
      <c r="Q222" s="37" t="str">
        <f>IF(E222='データ（編集しないで）'!$A$2,VLOOKUP(E222,'データ（編集しないで）'!$AB$2:$AC$3,2,FALSE),IF(E222='データ（編集しないで）'!$A$3,VLOOKUP(E222,'データ（編集しないで）'!$AB$2:$AC$3,2,FALSE),""))</f>
        <v/>
      </c>
    </row>
    <row r="223" spans="1:17" ht="21" customHeight="1">
      <c r="A223" s="23">
        <v>221</v>
      </c>
      <c r="B223" s="25"/>
      <c r="C223" s="25"/>
      <c r="D223" s="25"/>
      <c r="E223" s="25"/>
      <c r="F223" s="25"/>
      <c r="G223" s="30" t="str">
        <f>IF(E223='データ（編集しないで）'!$A$2,VLOOKUP(F223,'データ（編集しないで）'!$C$2:$D$6,2,FALSE),IF(E223='データ（編集しないで）'!$A$3,VLOOKUP(F223,'データ（編集しないで）'!$E$2:$F$6,2,FALSE),""))</f>
        <v/>
      </c>
      <c r="H223" s="25"/>
      <c r="I223" s="30" t="str">
        <f>IF(G223='データ（編集しないで）'!$D$2,VLOOKUP(H223,'データ（編集しないで）'!$H$2:$I$21,2,FALSE),IF(G223='データ（編集しないで）'!$D$3,VLOOKUP(H223,'データ（編集しないで）'!$J$2:$K$21,2,FALSE),IF(G223='データ（編集しないで）'!$D$4,VLOOKUP(H223,'データ（編集しないで）'!$L$2:$M$21,2,FALSE),IF(G223='データ（編集しないで）'!$D$5,VLOOKUP(H223,'データ（編集しないで）'!$N$2:$O$21,2,FALSE),IF(G223='データ（編集しないで）'!$D$6,VLOOKUP(H223,'データ（編集しないで）'!$P$2:$Q$21,2,FALSE),IF(G223='データ（編集しないで）'!$F$2,VLOOKUP(H223,'データ（編集しないで）'!$R$2:$S$21,2,FALSE),IF(G223='データ（編集しないで）'!$F$3,VLOOKUP(H223,'データ（編集しないで）'!$T$2:$U$21,2,FALSE),IF(G223='データ（編集しないで）'!$F$4,VLOOKUP(H223,'データ（編集しないで）'!$V$2:$W$21,2,FALSE),IF(G223='データ（編集しないで）'!$F$5,VLOOKUP(H223,'データ（編集しないで）'!$X$2:$Y$21,2,FALSE),IF(G223='データ（編集しないで）'!$F$6,VLOOKUP(H223,'データ（編集しないで）'!$Z$2:$AA$21,2,FALSE),""))))))))))</f>
        <v/>
      </c>
      <c r="J223" s="32"/>
      <c r="K223" s="34"/>
      <c r="L223" s="34"/>
      <c r="M223" s="36" t="str">
        <f t="shared" si="3"/>
        <v/>
      </c>
      <c r="Q223" s="37" t="str">
        <f>IF(E223='データ（編集しないで）'!$A$2,VLOOKUP(E223,'データ（編集しないで）'!$AB$2:$AC$3,2,FALSE),IF(E223='データ（編集しないで）'!$A$3,VLOOKUP(E223,'データ（編集しないで）'!$AB$2:$AC$3,2,FALSE),""))</f>
        <v/>
      </c>
    </row>
    <row r="224" spans="1:17" ht="21" customHeight="1">
      <c r="A224" s="23">
        <v>222</v>
      </c>
      <c r="B224" s="25"/>
      <c r="C224" s="25"/>
      <c r="D224" s="25"/>
      <c r="E224" s="25"/>
      <c r="F224" s="25"/>
      <c r="G224" s="30" t="str">
        <f>IF(E224='データ（編集しないで）'!$A$2,VLOOKUP(F224,'データ（編集しないで）'!$C$2:$D$6,2,FALSE),IF(E224='データ（編集しないで）'!$A$3,VLOOKUP(F224,'データ（編集しないで）'!$E$2:$F$6,2,FALSE),""))</f>
        <v/>
      </c>
      <c r="H224" s="25"/>
      <c r="I224" s="30" t="str">
        <f>IF(G224='データ（編集しないで）'!$D$2,VLOOKUP(H224,'データ（編集しないで）'!$H$2:$I$21,2,FALSE),IF(G224='データ（編集しないで）'!$D$3,VLOOKUP(H224,'データ（編集しないで）'!$J$2:$K$21,2,FALSE),IF(G224='データ（編集しないで）'!$D$4,VLOOKUP(H224,'データ（編集しないで）'!$L$2:$M$21,2,FALSE),IF(G224='データ（編集しないで）'!$D$5,VLOOKUP(H224,'データ（編集しないで）'!$N$2:$O$21,2,FALSE),IF(G224='データ（編集しないで）'!$D$6,VLOOKUP(H224,'データ（編集しないで）'!$P$2:$Q$21,2,FALSE),IF(G224='データ（編集しないで）'!$F$2,VLOOKUP(H224,'データ（編集しないで）'!$R$2:$S$21,2,FALSE),IF(G224='データ（編集しないで）'!$F$3,VLOOKUP(H224,'データ（編集しないで）'!$T$2:$U$21,2,FALSE),IF(G224='データ（編集しないで）'!$F$4,VLOOKUP(H224,'データ（編集しないで）'!$V$2:$W$21,2,FALSE),IF(G224='データ（編集しないで）'!$F$5,VLOOKUP(H224,'データ（編集しないで）'!$X$2:$Y$21,2,FALSE),IF(G224='データ（編集しないで）'!$F$6,VLOOKUP(H224,'データ（編集しないで）'!$Z$2:$AA$21,2,FALSE),""))))))))))</f>
        <v/>
      </c>
      <c r="J224" s="32"/>
      <c r="K224" s="34"/>
      <c r="L224" s="34"/>
      <c r="M224" s="36" t="str">
        <f t="shared" si="3"/>
        <v/>
      </c>
      <c r="Q224" s="37" t="str">
        <f>IF(E224='データ（編集しないで）'!$A$2,VLOOKUP(E224,'データ（編集しないで）'!$AB$2:$AC$3,2,FALSE),IF(E224='データ（編集しないで）'!$A$3,VLOOKUP(E224,'データ（編集しないで）'!$AB$2:$AC$3,2,FALSE),""))</f>
        <v/>
      </c>
    </row>
    <row r="225" spans="1:17" ht="21" customHeight="1">
      <c r="A225" s="23">
        <v>223</v>
      </c>
      <c r="B225" s="25"/>
      <c r="C225" s="25"/>
      <c r="D225" s="25"/>
      <c r="E225" s="25"/>
      <c r="F225" s="25"/>
      <c r="G225" s="30" t="str">
        <f>IF(E225='データ（編集しないで）'!$A$2,VLOOKUP(F225,'データ（編集しないで）'!$C$2:$D$6,2,FALSE),IF(E225='データ（編集しないで）'!$A$3,VLOOKUP(F225,'データ（編集しないで）'!$E$2:$F$6,2,FALSE),""))</f>
        <v/>
      </c>
      <c r="H225" s="25"/>
      <c r="I225" s="30" t="str">
        <f>IF(G225='データ（編集しないで）'!$D$2,VLOOKUP(H225,'データ（編集しないで）'!$H$2:$I$21,2,FALSE),IF(G225='データ（編集しないで）'!$D$3,VLOOKUP(H225,'データ（編集しないで）'!$J$2:$K$21,2,FALSE),IF(G225='データ（編集しないで）'!$D$4,VLOOKUP(H225,'データ（編集しないで）'!$L$2:$M$21,2,FALSE),IF(G225='データ（編集しないで）'!$D$5,VLOOKUP(H225,'データ（編集しないで）'!$N$2:$O$21,2,FALSE),IF(G225='データ（編集しないで）'!$D$6,VLOOKUP(H225,'データ（編集しないで）'!$P$2:$Q$21,2,FALSE),IF(G225='データ（編集しないで）'!$F$2,VLOOKUP(H225,'データ（編集しないで）'!$R$2:$S$21,2,FALSE),IF(G225='データ（編集しないで）'!$F$3,VLOOKUP(H225,'データ（編集しないで）'!$T$2:$U$21,2,FALSE),IF(G225='データ（編集しないで）'!$F$4,VLOOKUP(H225,'データ（編集しないで）'!$V$2:$W$21,2,FALSE),IF(G225='データ（編集しないで）'!$F$5,VLOOKUP(H225,'データ（編集しないで）'!$X$2:$Y$21,2,FALSE),IF(G225='データ（編集しないで）'!$F$6,VLOOKUP(H225,'データ（編集しないで）'!$Z$2:$AA$21,2,FALSE),""))))))))))</f>
        <v/>
      </c>
      <c r="J225" s="32"/>
      <c r="K225" s="34"/>
      <c r="L225" s="34"/>
      <c r="M225" s="36" t="str">
        <f t="shared" si="3"/>
        <v/>
      </c>
      <c r="Q225" s="37" t="str">
        <f>IF(E225='データ（編集しないで）'!$A$2,VLOOKUP(E225,'データ（編集しないで）'!$AB$2:$AC$3,2,FALSE),IF(E225='データ（編集しないで）'!$A$3,VLOOKUP(E225,'データ（編集しないで）'!$AB$2:$AC$3,2,FALSE),""))</f>
        <v/>
      </c>
    </row>
    <row r="226" spans="1:17" ht="21" customHeight="1">
      <c r="A226" s="23">
        <v>224</v>
      </c>
      <c r="B226" s="25"/>
      <c r="C226" s="25"/>
      <c r="D226" s="25"/>
      <c r="E226" s="25"/>
      <c r="F226" s="25"/>
      <c r="G226" s="30" t="str">
        <f>IF(E226='データ（編集しないで）'!$A$2,VLOOKUP(F226,'データ（編集しないで）'!$C$2:$D$6,2,FALSE),IF(E226='データ（編集しないで）'!$A$3,VLOOKUP(F226,'データ（編集しないで）'!$E$2:$F$6,2,FALSE),""))</f>
        <v/>
      </c>
      <c r="H226" s="25"/>
      <c r="I226" s="30" t="str">
        <f>IF(G226='データ（編集しないで）'!$D$2,VLOOKUP(H226,'データ（編集しないで）'!$H$2:$I$21,2,FALSE),IF(G226='データ（編集しないで）'!$D$3,VLOOKUP(H226,'データ（編集しないで）'!$J$2:$K$21,2,FALSE),IF(G226='データ（編集しないで）'!$D$4,VLOOKUP(H226,'データ（編集しないで）'!$L$2:$M$21,2,FALSE),IF(G226='データ（編集しないで）'!$D$5,VLOOKUP(H226,'データ（編集しないで）'!$N$2:$O$21,2,FALSE),IF(G226='データ（編集しないで）'!$D$6,VLOOKUP(H226,'データ（編集しないで）'!$P$2:$Q$21,2,FALSE),IF(G226='データ（編集しないで）'!$F$2,VLOOKUP(H226,'データ（編集しないで）'!$R$2:$S$21,2,FALSE),IF(G226='データ（編集しないで）'!$F$3,VLOOKUP(H226,'データ（編集しないで）'!$T$2:$U$21,2,FALSE),IF(G226='データ（編集しないで）'!$F$4,VLOOKUP(H226,'データ（編集しないで）'!$V$2:$W$21,2,FALSE),IF(G226='データ（編集しないで）'!$F$5,VLOOKUP(H226,'データ（編集しないで）'!$X$2:$Y$21,2,FALSE),IF(G226='データ（編集しないで）'!$F$6,VLOOKUP(H226,'データ（編集しないで）'!$Z$2:$AA$21,2,FALSE),""))))))))))</f>
        <v/>
      </c>
      <c r="J226" s="32"/>
      <c r="K226" s="34"/>
      <c r="L226" s="34"/>
      <c r="M226" s="36" t="str">
        <f t="shared" si="3"/>
        <v/>
      </c>
      <c r="Q226" s="37" t="str">
        <f>IF(E226='データ（編集しないで）'!$A$2,VLOOKUP(E226,'データ（編集しないで）'!$AB$2:$AC$3,2,FALSE),IF(E226='データ（編集しないで）'!$A$3,VLOOKUP(E226,'データ（編集しないで）'!$AB$2:$AC$3,2,FALSE),""))</f>
        <v/>
      </c>
    </row>
    <row r="227" spans="1:17" ht="21" customHeight="1">
      <c r="A227" s="23">
        <v>225</v>
      </c>
      <c r="B227" s="25"/>
      <c r="C227" s="25"/>
      <c r="D227" s="25"/>
      <c r="E227" s="25"/>
      <c r="F227" s="25"/>
      <c r="G227" s="30" t="str">
        <f>IF(E227='データ（編集しないで）'!$A$2,VLOOKUP(F227,'データ（編集しないで）'!$C$2:$D$6,2,FALSE),IF(E227='データ（編集しないで）'!$A$3,VLOOKUP(F227,'データ（編集しないで）'!$E$2:$F$6,2,FALSE),""))</f>
        <v/>
      </c>
      <c r="H227" s="25"/>
      <c r="I227" s="30" t="str">
        <f>IF(G227='データ（編集しないで）'!$D$2,VLOOKUP(H227,'データ（編集しないで）'!$H$2:$I$21,2,FALSE),IF(G227='データ（編集しないで）'!$D$3,VLOOKUP(H227,'データ（編集しないで）'!$J$2:$K$21,2,FALSE),IF(G227='データ（編集しないで）'!$D$4,VLOOKUP(H227,'データ（編集しないで）'!$L$2:$M$21,2,FALSE),IF(G227='データ（編集しないで）'!$D$5,VLOOKUP(H227,'データ（編集しないで）'!$N$2:$O$21,2,FALSE),IF(G227='データ（編集しないで）'!$D$6,VLOOKUP(H227,'データ（編集しないで）'!$P$2:$Q$21,2,FALSE),IF(G227='データ（編集しないで）'!$F$2,VLOOKUP(H227,'データ（編集しないで）'!$R$2:$S$21,2,FALSE),IF(G227='データ（編集しないで）'!$F$3,VLOOKUP(H227,'データ（編集しないで）'!$T$2:$U$21,2,FALSE),IF(G227='データ（編集しないで）'!$F$4,VLOOKUP(H227,'データ（編集しないで）'!$V$2:$W$21,2,FALSE),IF(G227='データ（編集しないで）'!$F$5,VLOOKUP(H227,'データ（編集しないで）'!$X$2:$Y$21,2,FALSE),IF(G227='データ（編集しないで）'!$F$6,VLOOKUP(H227,'データ（編集しないで）'!$Z$2:$AA$21,2,FALSE),""))))))))))</f>
        <v/>
      </c>
      <c r="J227" s="32"/>
      <c r="K227" s="34"/>
      <c r="L227" s="34"/>
      <c r="M227" s="36" t="str">
        <f t="shared" si="3"/>
        <v/>
      </c>
      <c r="Q227" s="37" t="str">
        <f>IF(E227='データ（編集しないで）'!$A$2,VLOOKUP(E227,'データ（編集しないで）'!$AB$2:$AC$3,2,FALSE),IF(E227='データ（編集しないで）'!$A$3,VLOOKUP(E227,'データ（編集しないで）'!$AB$2:$AC$3,2,FALSE),""))</f>
        <v/>
      </c>
    </row>
    <row r="228" spans="1:17" ht="21" customHeight="1">
      <c r="A228" s="23">
        <v>226</v>
      </c>
      <c r="B228" s="25"/>
      <c r="C228" s="25"/>
      <c r="D228" s="25"/>
      <c r="E228" s="25"/>
      <c r="F228" s="25"/>
      <c r="G228" s="30" t="str">
        <f>IF(E228='データ（編集しないで）'!$A$2,VLOOKUP(F228,'データ（編集しないで）'!$C$2:$D$6,2,FALSE),IF(E228='データ（編集しないで）'!$A$3,VLOOKUP(F228,'データ（編集しないで）'!$E$2:$F$6,2,FALSE),""))</f>
        <v/>
      </c>
      <c r="H228" s="25"/>
      <c r="I228" s="30" t="str">
        <f>IF(G228='データ（編集しないで）'!$D$2,VLOOKUP(H228,'データ（編集しないで）'!$H$2:$I$21,2,FALSE),IF(G228='データ（編集しないで）'!$D$3,VLOOKUP(H228,'データ（編集しないで）'!$J$2:$K$21,2,FALSE),IF(G228='データ（編集しないで）'!$D$4,VLOOKUP(H228,'データ（編集しないで）'!$L$2:$M$21,2,FALSE),IF(G228='データ（編集しないで）'!$D$5,VLOOKUP(H228,'データ（編集しないで）'!$N$2:$O$21,2,FALSE),IF(G228='データ（編集しないで）'!$D$6,VLOOKUP(H228,'データ（編集しないで）'!$P$2:$Q$21,2,FALSE),IF(G228='データ（編集しないで）'!$F$2,VLOOKUP(H228,'データ（編集しないで）'!$R$2:$S$21,2,FALSE),IF(G228='データ（編集しないで）'!$F$3,VLOOKUP(H228,'データ（編集しないで）'!$T$2:$U$21,2,FALSE),IF(G228='データ（編集しないで）'!$F$4,VLOOKUP(H228,'データ（編集しないで）'!$V$2:$W$21,2,FALSE),IF(G228='データ（編集しないで）'!$F$5,VLOOKUP(H228,'データ（編集しないで）'!$X$2:$Y$21,2,FALSE),IF(G228='データ（編集しないで）'!$F$6,VLOOKUP(H228,'データ（編集しないで）'!$Z$2:$AA$21,2,FALSE),""))))))))))</f>
        <v/>
      </c>
      <c r="J228" s="32"/>
      <c r="K228" s="34"/>
      <c r="L228" s="34"/>
      <c r="M228" s="36" t="str">
        <f t="shared" si="3"/>
        <v/>
      </c>
      <c r="Q228" s="37" t="str">
        <f>IF(E228='データ（編集しないで）'!$A$2,VLOOKUP(E228,'データ（編集しないで）'!$AB$2:$AC$3,2,FALSE),IF(E228='データ（編集しないで）'!$A$3,VLOOKUP(E228,'データ（編集しないで）'!$AB$2:$AC$3,2,FALSE),""))</f>
        <v/>
      </c>
    </row>
    <row r="229" spans="1:17" ht="21" customHeight="1">
      <c r="A229" s="23">
        <v>227</v>
      </c>
      <c r="B229" s="25"/>
      <c r="C229" s="25"/>
      <c r="D229" s="25"/>
      <c r="E229" s="25"/>
      <c r="F229" s="25"/>
      <c r="G229" s="30" t="str">
        <f>IF(E229='データ（編集しないで）'!$A$2,VLOOKUP(F229,'データ（編集しないで）'!$C$2:$D$6,2,FALSE),IF(E229='データ（編集しないで）'!$A$3,VLOOKUP(F229,'データ（編集しないで）'!$E$2:$F$6,2,FALSE),""))</f>
        <v/>
      </c>
      <c r="H229" s="25"/>
      <c r="I229" s="30" t="str">
        <f>IF(G229='データ（編集しないで）'!$D$2,VLOOKUP(H229,'データ（編集しないで）'!$H$2:$I$21,2,FALSE),IF(G229='データ（編集しないで）'!$D$3,VLOOKUP(H229,'データ（編集しないで）'!$J$2:$K$21,2,FALSE),IF(G229='データ（編集しないで）'!$D$4,VLOOKUP(H229,'データ（編集しないで）'!$L$2:$M$21,2,FALSE),IF(G229='データ（編集しないで）'!$D$5,VLOOKUP(H229,'データ（編集しないで）'!$N$2:$O$21,2,FALSE),IF(G229='データ（編集しないで）'!$D$6,VLOOKUP(H229,'データ（編集しないで）'!$P$2:$Q$21,2,FALSE),IF(G229='データ（編集しないで）'!$F$2,VLOOKUP(H229,'データ（編集しないで）'!$R$2:$S$21,2,FALSE),IF(G229='データ（編集しないで）'!$F$3,VLOOKUP(H229,'データ（編集しないで）'!$T$2:$U$21,2,FALSE),IF(G229='データ（編集しないで）'!$F$4,VLOOKUP(H229,'データ（編集しないで）'!$V$2:$W$21,2,FALSE),IF(G229='データ（編集しないで）'!$F$5,VLOOKUP(H229,'データ（編集しないで）'!$X$2:$Y$21,2,FALSE),IF(G229='データ（編集しないで）'!$F$6,VLOOKUP(H229,'データ（編集しないで）'!$Z$2:$AA$21,2,FALSE),""))))))))))</f>
        <v/>
      </c>
      <c r="J229" s="32"/>
      <c r="K229" s="34"/>
      <c r="L229" s="34"/>
      <c r="M229" s="36" t="str">
        <f t="shared" si="3"/>
        <v/>
      </c>
      <c r="Q229" s="37" t="str">
        <f>IF(E229='データ（編集しないで）'!$A$2,VLOOKUP(E229,'データ（編集しないで）'!$AB$2:$AC$3,2,FALSE),IF(E229='データ（編集しないで）'!$A$3,VLOOKUP(E229,'データ（編集しないで）'!$AB$2:$AC$3,2,FALSE),""))</f>
        <v/>
      </c>
    </row>
    <row r="230" spans="1:17" ht="21" customHeight="1">
      <c r="A230" s="23">
        <v>228</v>
      </c>
      <c r="B230" s="25"/>
      <c r="C230" s="25"/>
      <c r="D230" s="25"/>
      <c r="E230" s="25"/>
      <c r="F230" s="25"/>
      <c r="G230" s="30" t="str">
        <f>IF(E230='データ（編集しないで）'!$A$2,VLOOKUP(F230,'データ（編集しないで）'!$C$2:$D$6,2,FALSE),IF(E230='データ（編集しないで）'!$A$3,VLOOKUP(F230,'データ（編集しないで）'!$E$2:$F$6,2,FALSE),""))</f>
        <v/>
      </c>
      <c r="H230" s="25"/>
      <c r="I230" s="30" t="str">
        <f>IF(G230='データ（編集しないで）'!$D$2,VLOOKUP(H230,'データ（編集しないで）'!$H$2:$I$21,2,FALSE),IF(G230='データ（編集しないで）'!$D$3,VLOOKUP(H230,'データ（編集しないで）'!$J$2:$K$21,2,FALSE),IF(G230='データ（編集しないで）'!$D$4,VLOOKUP(H230,'データ（編集しないで）'!$L$2:$M$21,2,FALSE),IF(G230='データ（編集しないで）'!$D$5,VLOOKUP(H230,'データ（編集しないで）'!$N$2:$O$21,2,FALSE),IF(G230='データ（編集しないで）'!$D$6,VLOOKUP(H230,'データ（編集しないで）'!$P$2:$Q$21,2,FALSE),IF(G230='データ（編集しないで）'!$F$2,VLOOKUP(H230,'データ（編集しないで）'!$R$2:$S$21,2,FALSE),IF(G230='データ（編集しないで）'!$F$3,VLOOKUP(H230,'データ（編集しないで）'!$T$2:$U$21,2,FALSE),IF(G230='データ（編集しないで）'!$F$4,VLOOKUP(H230,'データ（編集しないで）'!$V$2:$W$21,2,FALSE),IF(G230='データ（編集しないで）'!$F$5,VLOOKUP(H230,'データ（編集しないで）'!$X$2:$Y$21,2,FALSE),IF(G230='データ（編集しないで）'!$F$6,VLOOKUP(H230,'データ（編集しないで）'!$Z$2:$AA$21,2,FALSE),""))))))))))</f>
        <v/>
      </c>
      <c r="J230" s="32"/>
      <c r="K230" s="34"/>
      <c r="L230" s="34"/>
      <c r="M230" s="36" t="str">
        <f t="shared" si="3"/>
        <v/>
      </c>
      <c r="Q230" s="37" t="str">
        <f>IF(E230='データ（編集しないで）'!$A$2,VLOOKUP(E230,'データ（編集しないで）'!$AB$2:$AC$3,2,FALSE),IF(E230='データ（編集しないで）'!$A$3,VLOOKUP(E230,'データ（編集しないで）'!$AB$2:$AC$3,2,FALSE),""))</f>
        <v/>
      </c>
    </row>
    <row r="231" spans="1:17" ht="21" customHeight="1">
      <c r="A231" s="23">
        <v>229</v>
      </c>
      <c r="B231" s="25"/>
      <c r="C231" s="25"/>
      <c r="D231" s="25"/>
      <c r="E231" s="25"/>
      <c r="F231" s="25"/>
      <c r="G231" s="30" t="str">
        <f>IF(E231='データ（編集しないで）'!$A$2,VLOOKUP(F231,'データ（編集しないで）'!$C$2:$D$6,2,FALSE),IF(E231='データ（編集しないで）'!$A$3,VLOOKUP(F231,'データ（編集しないで）'!$E$2:$F$6,2,FALSE),""))</f>
        <v/>
      </c>
      <c r="H231" s="25"/>
      <c r="I231" s="30" t="str">
        <f>IF(G231='データ（編集しないで）'!$D$2,VLOOKUP(H231,'データ（編集しないで）'!$H$2:$I$21,2,FALSE),IF(G231='データ（編集しないで）'!$D$3,VLOOKUP(H231,'データ（編集しないで）'!$J$2:$K$21,2,FALSE),IF(G231='データ（編集しないで）'!$D$4,VLOOKUP(H231,'データ（編集しないで）'!$L$2:$M$21,2,FALSE),IF(G231='データ（編集しないで）'!$D$5,VLOOKUP(H231,'データ（編集しないで）'!$N$2:$O$21,2,FALSE),IF(G231='データ（編集しないで）'!$D$6,VLOOKUP(H231,'データ（編集しないで）'!$P$2:$Q$21,2,FALSE),IF(G231='データ（編集しないで）'!$F$2,VLOOKUP(H231,'データ（編集しないで）'!$R$2:$S$21,2,FALSE),IF(G231='データ（編集しないで）'!$F$3,VLOOKUP(H231,'データ（編集しないで）'!$T$2:$U$21,2,FALSE),IF(G231='データ（編集しないで）'!$F$4,VLOOKUP(H231,'データ（編集しないで）'!$V$2:$W$21,2,FALSE),IF(G231='データ（編集しないで）'!$F$5,VLOOKUP(H231,'データ（編集しないで）'!$X$2:$Y$21,2,FALSE),IF(G231='データ（編集しないで）'!$F$6,VLOOKUP(H231,'データ（編集しないで）'!$Z$2:$AA$21,2,FALSE),""))))))))))</f>
        <v/>
      </c>
      <c r="J231" s="32"/>
      <c r="K231" s="34"/>
      <c r="L231" s="34"/>
      <c r="M231" s="36" t="str">
        <f t="shared" si="3"/>
        <v/>
      </c>
      <c r="Q231" s="37" t="str">
        <f>IF(E231='データ（編集しないで）'!$A$2,VLOOKUP(E231,'データ（編集しないで）'!$AB$2:$AC$3,2,FALSE),IF(E231='データ（編集しないで）'!$A$3,VLOOKUP(E231,'データ（編集しないで）'!$AB$2:$AC$3,2,FALSE),""))</f>
        <v/>
      </c>
    </row>
    <row r="232" spans="1:17" ht="21" customHeight="1">
      <c r="A232" s="23">
        <v>230</v>
      </c>
      <c r="B232" s="25"/>
      <c r="C232" s="25"/>
      <c r="D232" s="25"/>
      <c r="E232" s="25"/>
      <c r="F232" s="25"/>
      <c r="G232" s="30" t="str">
        <f>IF(E232='データ（編集しないで）'!$A$2,VLOOKUP(F232,'データ（編集しないで）'!$C$2:$D$6,2,FALSE),IF(E232='データ（編集しないで）'!$A$3,VLOOKUP(F232,'データ（編集しないで）'!$E$2:$F$6,2,FALSE),""))</f>
        <v/>
      </c>
      <c r="H232" s="25"/>
      <c r="I232" s="30" t="str">
        <f>IF(G232='データ（編集しないで）'!$D$2,VLOOKUP(H232,'データ（編集しないで）'!$H$2:$I$21,2,FALSE),IF(G232='データ（編集しないで）'!$D$3,VLOOKUP(H232,'データ（編集しないで）'!$J$2:$K$21,2,FALSE),IF(G232='データ（編集しないで）'!$D$4,VLOOKUP(H232,'データ（編集しないで）'!$L$2:$M$21,2,FALSE),IF(G232='データ（編集しないで）'!$D$5,VLOOKUP(H232,'データ（編集しないで）'!$N$2:$O$21,2,FALSE),IF(G232='データ（編集しないで）'!$D$6,VLOOKUP(H232,'データ（編集しないで）'!$P$2:$Q$21,2,FALSE),IF(G232='データ（編集しないで）'!$F$2,VLOOKUP(H232,'データ（編集しないで）'!$R$2:$S$21,2,FALSE),IF(G232='データ（編集しないで）'!$F$3,VLOOKUP(H232,'データ（編集しないで）'!$T$2:$U$21,2,FALSE),IF(G232='データ（編集しないで）'!$F$4,VLOOKUP(H232,'データ（編集しないで）'!$V$2:$W$21,2,FALSE),IF(G232='データ（編集しないで）'!$F$5,VLOOKUP(H232,'データ（編集しないで）'!$X$2:$Y$21,2,FALSE),IF(G232='データ（編集しないで）'!$F$6,VLOOKUP(H232,'データ（編集しないで）'!$Z$2:$AA$21,2,FALSE),""))))))))))</f>
        <v/>
      </c>
      <c r="J232" s="32"/>
      <c r="K232" s="34"/>
      <c r="L232" s="34"/>
      <c r="M232" s="36" t="str">
        <f t="shared" si="3"/>
        <v/>
      </c>
      <c r="Q232" s="37" t="str">
        <f>IF(E232='データ（編集しないで）'!$A$2,VLOOKUP(E232,'データ（編集しないで）'!$AB$2:$AC$3,2,FALSE),IF(E232='データ（編集しないで）'!$A$3,VLOOKUP(E232,'データ（編集しないで）'!$AB$2:$AC$3,2,FALSE),""))</f>
        <v/>
      </c>
    </row>
    <row r="233" spans="1:17" ht="21" customHeight="1">
      <c r="A233" s="23">
        <v>231</v>
      </c>
      <c r="B233" s="25"/>
      <c r="C233" s="25"/>
      <c r="D233" s="25"/>
      <c r="E233" s="25"/>
      <c r="F233" s="25"/>
      <c r="G233" s="30" t="str">
        <f>IF(E233='データ（編集しないで）'!$A$2,VLOOKUP(F233,'データ（編集しないで）'!$C$2:$D$6,2,FALSE),IF(E233='データ（編集しないで）'!$A$3,VLOOKUP(F233,'データ（編集しないで）'!$E$2:$F$6,2,FALSE),""))</f>
        <v/>
      </c>
      <c r="H233" s="25"/>
      <c r="I233" s="30" t="str">
        <f>IF(G233='データ（編集しないで）'!$D$2,VLOOKUP(H233,'データ（編集しないで）'!$H$2:$I$21,2,FALSE),IF(G233='データ（編集しないで）'!$D$3,VLOOKUP(H233,'データ（編集しないで）'!$J$2:$K$21,2,FALSE),IF(G233='データ（編集しないで）'!$D$4,VLOOKUP(H233,'データ（編集しないで）'!$L$2:$M$21,2,FALSE),IF(G233='データ（編集しないで）'!$D$5,VLOOKUP(H233,'データ（編集しないで）'!$N$2:$O$21,2,FALSE),IF(G233='データ（編集しないで）'!$D$6,VLOOKUP(H233,'データ（編集しないで）'!$P$2:$Q$21,2,FALSE),IF(G233='データ（編集しないで）'!$F$2,VLOOKUP(H233,'データ（編集しないで）'!$R$2:$S$21,2,FALSE),IF(G233='データ（編集しないで）'!$F$3,VLOOKUP(H233,'データ（編集しないで）'!$T$2:$U$21,2,FALSE),IF(G233='データ（編集しないで）'!$F$4,VLOOKUP(H233,'データ（編集しないで）'!$V$2:$W$21,2,FALSE),IF(G233='データ（編集しないで）'!$F$5,VLOOKUP(H233,'データ（編集しないで）'!$X$2:$Y$21,2,FALSE),IF(G233='データ（編集しないで）'!$F$6,VLOOKUP(H233,'データ（編集しないで）'!$Z$2:$AA$21,2,FALSE),""))))))))))</f>
        <v/>
      </c>
      <c r="J233" s="32"/>
      <c r="K233" s="34"/>
      <c r="L233" s="34"/>
      <c r="M233" s="36" t="str">
        <f t="shared" si="3"/>
        <v/>
      </c>
      <c r="Q233" s="37" t="str">
        <f>IF(E233='データ（編集しないで）'!$A$2,VLOOKUP(E233,'データ（編集しないで）'!$AB$2:$AC$3,2,FALSE),IF(E233='データ（編集しないで）'!$A$3,VLOOKUP(E233,'データ（編集しないで）'!$AB$2:$AC$3,2,FALSE),""))</f>
        <v/>
      </c>
    </row>
    <row r="234" spans="1:17" ht="21" customHeight="1">
      <c r="A234" s="23">
        <v>232</v>
      </c>
      <c r="B234" s="25"/>
      <c r="C234" s="25"/>
      <c r="D234" s="25"/>
      <c r="E234" s="25"/>
      <c r="F234" s="25"/>
      <c r="G234" s="30" t="str">
        <f>IF(E234='データ（編集しないで）'!$A$2,VLOOKUP(F234,'データ（編集しないで）'!$C$2:$D$6,2,FALSE),IF(E234='データ（編集しないで）'!$A$3,VLOOKUP(F234,'データ（編集しないで）'!$E$2:$F$6,2,FALSE),""))</f>
        <v/>
      </c>
      <c r="H234" s="25"/>
      <c r="I234" s="30" t="str">
        <f>IF(G234='データ（編集しないで）'!$D$2,VLOOKUP(H234,'データ（編集しないで）'!$H$2:$I$21,2,FALSE),IF(G234='データ（編集しないで）'!$D$3,VLOOKUP(H234,'データ（編集しないで）'!$J$2:$K$21,2,FALSE),IF(G234='データ（編集しないで）'!$D$4,VLOOKUP(H234,'データ（編集しないで）'!$L$2:$M$21,2,FALSE),IF(G234='データ（編集しないで）'!$D$5,VLOOKUP(H234,'データ（編集しないで）'!$N$2:$O$21,2,FALSE),IF(G234='データ（編集しないで）'!$D$6,VLOOKUP(H234,'データ（編集しないで）'!$P$2:$Q$21,2,FALSE),IF(G234='データ（編集しないで）'!$F$2,VLOOKUP(H234,'データ（編集しないで）'!$R$2:$S$21,2,FALSE),IF(G234='データ（編集しないで）'!$F$3,VLOOKUP(H234,'データ（編集しないで）'!$T$2:$U$21,2,FALSE),IF(G234='データ（編集しないで）'!$F$4,VLOOKUP(H234,'データ（編集しないで）'!$V$2:$W$21,2,FALSE),IF(G234='データ（編集しないで）'!$F$5,VLOOKUP(H234,'データ（編集しないで）'!$X$2:$Y$21,2,FALSE),IF(G234='データ（編集しないで）'!$F$6,VLOOKUP(H234,'データ（編集しないで）'!$Z$2:$AA$21,2,FALSE),""))))))))))</f>
        <v/>
      </c>
      <c r="J234" s="32"/>
      <c r="K234" s="34"/>
      <c r="L234" s="34"/>
      <c r="M234" s="36" t="str">
        <f t="shared" si="3"/>
        <v/>
      </c>
      <c r="Q234" s="37" t="str">
        <f>IF(E234='データ（編集しないで）'!$A$2,VLOOKUP(E234,'データ（編集しないで）'!$AB$2:$AC$3,2,FALSE),IF(E234='データ（編集しないで）'!$A$3,VLOOKUP(E234,'データ（編集しないで）'!$AB$2:$AC$3,2,FALSE),""))</f>
        <v/>
      </c>
    </row>
    <row r="235" spans="1:17" ht="21" customHeight="1">
      <c r="A235" s="23">
        <v>233</v>
      </c>
      <c r="B235" s="25"/>
      <c r="C235" s="25"/>
      <c r="D235" s="25"/>
      <c r="E235" s="25"/>
      <c r="F235" s="25"/>
      <c r="G235" s="30" t="str">
        <f>IF(E235='データ（編集しないで）'!$A$2,VLOOKUP(F235,'データ（編集しないで）'!$C$2:$D$6,2,FALSE),IF(E235='データ（編集しないで）'!$A$3,VLOOKUP(F235,'データ（編集しないで）'!$E$2:$F$6,2,FALSE),""))</f>
        <v/>
      </c>
      <c r="H235" s="25"/>
      <c r="I235" s="30" t="str">
        <f>IF(G235='データ（編集しないで）'!$D$2,VLOOKUP(H235,'データ（編集しないで）'!$H$2:$I$21,2,FALSE),IF(G235='データ（編集しないで）'!$D$3,VLOOKUP(H235,'データ（編集しないで）'!$J$2:$K$21,2,FALSE),IF(G235='データ（編集しないで）'!$D$4,VLOOKUP(H235,'データ（編集しないで）'!$L$2:$M$21,2,FALSE),IF(G235='データ（編集しないで）'!$D$5,VLOOKUP(H235,'データ（編集しないで）'!$N$2:$O$21,2,FALSE),IF(G235='データ（編集しないで）'!$D$6,VLOOKUP(H235,'データ（編集しないで）'!$P$2:$Q$21,2,FALSE),IF(G235='データ（編集しないで）'!$F$2,VLOOKUP(H235,'データ（編集しないで）'!$R$2:$S$21,2,FALSE),IF(G235='データ（編集しないで）'!$F$3,VLOOKUP(H235,'データ（編集しないで）'!$T$2:$U$21,2,FALSE),IF(G235='データ（編集しないで）'!$F$4,VLOOKUP(H235,'データ（編集しないで）'!$V$2:$W$21,2,FALSE),IF(G235='データ（編集しないで）'!$F$5,VLOOKUP(H235,'データ（編集しないで）'!$X$2:$Y$21,2,FALSE),IF(G235='データ（編集しないで）'!$F$6,VLOOKUP(H235,'データ（編集しないで）'!$Z$2:$AA$21,2,FALSE),""))))))))))</f>
        <v/>
      </c>
      <c r="J235" s="32"/>
      <c r="K235" s="34"/>
      <c r="L235" s="34"/>
      <c r="M235" s="36" t="str">
        <f t="shared" si="3"/>
        <v/>
      </c>
      <c r="Q235" s="37" t="str">
        <f>IF(E235='データ（編集しないで）'!$A$2,VLOOKUP(E235,'データ（編集しないで）'!$AB$2:$AC$3,2,FALSE),IF(E235='データ（編集しないで）'!$A$3,VLOOKUP(E235,'データ（編集しないで）'!$AB$2:$AC$3,2,FALSE),""))</f>
        <v/>
      </c>
    </row>
    <row r="236" spans="1:17" ht="21" customHeight="1">
      <c r="A236" s="23">
        <v>234</v>
      </c>
      <c r="B236" s="25"/>
      <c r="C236" s="25"/>
      <c r="D236" s="25"/>
      <c r="E236" s="25"/>
      <c r="F236" s="25"/>
      <c r="G236" s="30" t="str">
        <f>IF(E236='データ（編集しないで）'!$A$2,VLOOKUP(F236,'データ（編集しないで）'!$C$2:$D$6,2,FALSE),IF(E236='データ（編集しないで）'!$A$3,VLOOKUP(F236,'データ（編集しないで）'!$E$2:$F$6,2,FALSE),""))</f>
        <v/>
      </c>
      <c r="H236" s="25"/>
      <c r="I236" s="30" t="str">
        <f>IF(G236='データ（編集しないで）'!$D$2,VLOOKUP(H236,'データ（編集しないで）'!$H$2:$I$21,2,FALSE),IF(G236='データ（編集しないで）'!$D$3,VLOOKUP(H236,'データ（編集しないで）'!$J$2:$K$21,2,FALSE),IF(G236='データ（編集しないで）'!$D$4,VLOOKUP(H236,'データ（編集しないで）'!$L$2:$M$21,2,FALSE),IF(G236='データ（編集しないで）'!$D$5,VLOOKUP(H236,'データ（編集しないで）'!$N$2:$O$21,2,FALSE),IF(G236='データ（編集しないで）'!$D$6,VLOOKUP(H236,'データ（編集しないで）'!$P$2:$Q$21,2,FALSE),IF(G236='データ（編集しないで）'!$F$2,VLOOKUP(H236,'データ（編集しないで）'!$R$2:$S$21,2,FALSE),IF(G236='データ（編集しないで）'!$F$3,VLOOKUP(H236,'データ（編集しないで）'!$T$2:$U$21,2,FALSE),IF(G236='データ（編集しないで）'!$F$4,VLOOKUP(H236,'データ（編集しないで）'!$V$2:$W$21,2,FALSE),IF(G236='データ（編集しないで）'!$F$5,VLOOKUP(H236,'データ（編集しないで）'!$X$2:$Y$21,2,FALSE),IF(G236='データ（編集しないで）'!$F$6,VLOOKUP(H236,'データ（編集しないで）'!$Z$2:$AA$21,2,FALSE),""))))))))))</f>
        <v/>
      </c>
      <c r="J236" s="32"/>
      <c r="K236" s="34"/>
      <c r="L236" s="34"/>
      <c r="M236" s="36" t="str">
        <f t="shared" si="3"/>
        <v/>
      </c>
      <c r="Q236" s="37" t="str">
        <f>IF(E236='データ（編集しないで）'!$A$2,VLOOKUP(E236,'データ（編集しないで）'!$AB$2:$AC$3,2,FALSE),IF(E236='データ（編集しないで）'!$A$3,VLOOKUP(E236,'データ（編集しないで）'!$AB$2:$AC$3,2,FALSE),""))</f>
        <v/>
      </c>
    </row>
    <row r="237" spans="1:17" ht="21" customHeight="1">
      <c r="A237" s="23">
        <v>235</v>
      </c>
      <c r="B237" s="25"/>
      <c r="C237" s="25"/>
      <c r="D237" s="25"/>
      <c r="E237" s="25"/>
      <c r="F237" s="25"/>
      <c r="G237" s="30" t="str">
        <f>IF(E237='データ（編集しないで）'!$A$2,VLOOKUP(F237,'データ（編集しないで）'!$C$2:$D$6,2,FALSE),IF(E237='データ（編集しないで）'!$A$3,VLOOKUP(F237,'データ（編集しないで）'!$E$2:$F$6,2,FALSE),""))</f>
        <v/>
      </c>
      <c r="H237" s="25"/>
      <c r="I237" s="30" t="str">
        <f>IF(G237='データ（編集しないで）'!$D$2,VLOOKUP(H237,'データ（編集しないで）'!$H$2:$I$21,2,FALSE),IF(G237='データ（編集しないで）'!$D$3,VLOOKUP(H237,'データ（編集しないで）'!$J$2:$K$21,2,FALSE),IF(G237='データ（編集しないで）'!$D$4,VLOOKUP(H237,'データ（編集しないで）'!$L$2:$M$21,2,FALSE),IF(G237='データ（編集しないで）'!$D$5,VLOOKUP(H237,'データ（編集しないで）'!$N$2:$O$21,2,FALSE),IF(G237='データ（編集しないで）'!$D$6,VLOOKUP(H237,'データ（編集しないで）'!$P$2:$Q$21,2,FALSE),IF(G237='データ（編集しないで）'!$F$2,VLOOKUP(H237,'データ（編集しないで）'!$R$2:$S$21,2,FALSE),IF(G237='データ（編集しないで）'!$F$3,VLOOKUP(H237,'データ（編集しないで）'!$T$2:$U$21,2,FALSE),IF(G237='データ（編集しないで）'!$F$4,VLOOKUP(H237,'データ（編集しないで）'!$V$2:$W$21,2,FALSE),IF(G237='データ（編集しないで）'!$F$5,VLOOKUP(H237,'データ（編集しないで）'!$X$2:$Y$21,2,FALSE),IF(G237='データ（編集しないで）'!$F$6,VLOOKUP(H237,'データ（編集しないで）'!$Z$2:$AA$21,2,FALSE),""))))))))))</f>
        <v/>
      </c>
      <c r="J237" s="32"/>
      <c r="K237" s="34"/>
      <c r="L237" s="34"/>
      <c r="M237" s="36" t="str">
        <f t="shared" si="3"/>
        <v/>
      </c>
      <c r="Q237" s="37" t="str">
        <f>IF(E237='データ（編集しないで）'!$A$2,VLOOKUP(E237,'データ（編集しないで）'!$AB$2:$AC$3,2,FALSE),IF(E237='データ（編集しないで）'!$A$3,VLOOKUP(E237,'データ（編集しないで）'!$AB$2:$AC$3,2,FALSE),""))</f>
        <v/>
      </c>
    </row>
    <row r="238" spans="1:17" ht="21" customHeight="1">
      <c r="A238" s="23">
        <v>236</v>
      </c>
      <c r="B238" s="25"/>
      <c r="C238" s="25"/>
      <c r="D238" s="25"/>
      <c r="E238" s="25"/>
      <c r="F238" s="25"/>
      <c r="G238" s="30" t="str">
        <f>IF(E238='データ（編集しないで）'!$A$2,VLOOKUP(F238,'データ（編集しないで）'!$C$2:$D$6,2,FALSE),IF(E238='データ（編集しないで）'!$A$3,VLOOKUP(F238,'データ（編集しないで）'!$E$2:$F$6,2,FALSE),""))</f>
        <v/>
      </c>
      <c r="H238" s="25"/>
      <c r="I238" s="30" t="str">
        <f>IF(G238='データ（編集しないで）'!$D$2,VLOOKUP(H238,'データ（編集しないで）'!$H$2:$I$21,2,FALSE),IF(G238='データ（編集しないで）'!$D$3,VLOOKUP(H238,'データ（編集しないで）'!$J$2:$K$21,2,FALSE),IF(G238='データ（編集しないで）'!$D$4,VLOOKUP(H238,'データ（編集しないで）'!$L$2:$M$21,2,FALSE),IF(G238='データ（編集しないで）'!$D$5,VLOOKUP(H238,'データ（編集しないで）'!$N$2:$O$21,2,FALSE),IF(G238='データ（編集しないで）'!$D$6,VLOOKUP(H238,'データ（編集しないで）'!$P$2:$Q$21,2,FALSE),IF(G238='データ（編集しないで）'!$F$2,VLOOKUP(H238,'データ（編集しないで）'!$R$2:$S$21,2,FALSE),IF(G238='データ（編集しないで）'!$F$3,VLOOKUP(H238,'データ（編集しないで）'!$T$2:$U$21,2,FALSE),IF(G238='データ（編集しないで）'!$F$4,VLOOKUP(H238,'データ（編集しないで）'!$V$2:$W$21,2,FALSE),IF(G238='データ（編集しないで）'!$F$5,VLOOKUP(H238,'データ（編集しないで）'!$X$2:$Y$21,2,FALSE),IF(G238='データ（編集しないで）'!$F$6,VLOOKUP(H238,'データ（編集しないで）'!$Z$2:$AA$21,2,FALSE),""))))))))))</f>
        <v/>
      </c>
      <c r="J238" s="32"/>
      <c r="K238" s="34"/>
      <c r="L238" s="34"/>
      <c r="M238" s="36" t="str">
        <f t="shared" si="3"/>
        <v/>
      </c>
      <c r="Q238" s="37" t="str">
        <f>IF(E238='データ（編集しないで）'!$A$2,VLOOKUP(E238,'データ（編集しないで）'!$AB$2:$AC$3,2,FALSE),IF(E238='データ（編集しないで）'!$A$3,VLOOKUP(E238,'データ（編集しないで）'!$AB$2:$AC$3,2,FALSE),""))</f>
        <v/>
      </c>
    </row>
    <row r="239" spans="1:17" ht="21" customHeight="1">
      <c r="A239" s="23">
        <v>237</v>
      </c>
      <c r="B239" s="25"/>
      <c r="C239" s="25"/>
      <c r="D239" s="25"/>
      <c r="E239" s="25"/>
      <c r="F239" s="25"/>
      <c r="G239" s="30" t="str">
        <f>IF(E239='データ（編集しないで）'!$A$2,VLOOKUP(F239,'データ（編集しないで）'!$C$2:$D$6,2,FALSE),IF(E239='データ（編集しないで）'!$A$3,VLOOKUP(F239,'データ（編集しないで）'!$E$2:$F$6,2,FALSE),""))</f>
        <v/>
      </c>
      <c r="H239" s="25"/>
      <c r="I239" s="30" t="str">
        <f>IF(G239='データ（編集しないで）'!$D$2,VLOOKUP(H239,'データ（編集しないで）'!$H$2:$I$21,2,FALSE),IF(G239='データ（編集しないで）'!$D$3,VLOOKUP(H239,'データ（編集しないで）'!$J$2:$K$21,2,FALSE),IF(G239='データ（編集しないで）'!$D$4,VLOOKUP(H239,'データ（編集しないで）'!$L$2:$M$21,2,FALSE),IF(G239='データ（編集しないで）'!$D$5,VLOOKUP(H239,'データ（編集しないで）'!$N$2:$O$21,2,FALSE),IF(G239='データ（編集しないで）'!$D$6,VLOOKUP(H239,'データ（編集しないで）'!$P$2:$Q$21,2,FALSE),IF(G239='データ（編集しないで）'!$F$2,VLOOKUP(H239,'データ（編集しないで）'!$R$2:$S$21,2,FALSE),IF(G239='データ（編集しないで）'!$F$3,VLOOKUP(H239,'データ（編集しないで）'!$T$2:$U$21,2,FALSE),IF(G239='データ（編集しないで）'!$F$4,VLOOKUP(H239,'データ（編集しないで）'!$V$2:$W$21,2,FALSE),IF(G239='データ（編集しないで）'!$F$5,VLOOKUP(H239,'データ（編集しないで）'!$X$2:$Y$21,2,FALSE),IF(G239='データ（編集しないで）'!$F$6,VLOOKUP(H239,'データ（編集しないで）'!$Z$2:$AA$21,2,FALSE),""))))))))))</f>
        <v/>
      </c>
      <c r="J239" s="32"/>
      <c r="K239" s="34"/>
      <c r="L239" s="34"/>
      <c r="M239" s="36" t="str">
        <f t="shared" si="3"/>
        <v/>
      </c>
      <c r="Q239" s="37" t="str">
        <f>IF(E239='データ（編集しないで）'!$A$2,VLOOKUP(E239,'データ（編集しないで）'!$AB$2:$AC$3,2,FALSE),IF(E239='データ（編集しないで）'!$A$3,VLOOKUP(E239,'データ（編集しないで）'!$AB$2:$AC$3,2,FALSE),""))</f>
        <v/>
      </c>
    </row>
    <row r="240" spans="1:17" ht="21" customHeight="1">
      <c r="A240" s="23">
        <v>238</v>
      </c>
      <c r="B240" s="25"/>
      <c r="C240" s="25"/>
      <c r="D240" s="25"/>
      <c r="E240" s="25"/>
      <c r="F240" s="25"/>
      <c r="G240" s="30" t="str">
        <f>IF(E240='データ（編集しないで）'!$A$2,VLOOKUP(F240,'データ（編集しないで）'!$C$2:$D$6,2,FALSE),IF(E240='データ（編集しないで）'!$A$3,VLOOKUP(F240,'データ（編集しないで）'!$E$2:$F$6,2,FALSE),""))</f>
        <v/>
      </c>
      <c r="H240" s="25"/>
      <c r="I240" s="30" t="str">
        <f>IF(G240='データ（編集しないで）'!$D$2,VLOOKUP(H240,'データ（編集しないで）'!$H$2:$I$21,2,FALSE),IF(G240='データ（編集しないで）'!$D$3,VLOOKUP(H240,'データ（編集しないで）'!$J$2:$K$21,2,FALSE),IF(G240='データ（編集しないで）'!$D$4,VLOOKUP(H240,'データ（編集しないで）'!$L$2:$M$21,2,FALSE),IF(G240='データ（編集しないで）'!$D$5,VLOOKUP(H240,'データ（編集しないで）'!$N$2:$O$21,2,FALSE),IF(G240='データ（編集しないで）'!$D$6,VLOOKUP(H240,'データ（編集しないで）'!$P$2:$Q$21,2,FALSE),IF(G240='データ（編集しないで）'!$F$2,VLOOKUP(H240,'データ（編集しないで）'!$R$2:$S$21,2,FALSE),IF(G240='データ（編集しないで）'!$F$3,VLOOKUP(H240,'データ（編集しないで）'!$T$2:$U$21,2,FALSE),IF(G240='データ（編集しないで）'!$F$4,VLOOKUP(H240,'データ（編集しないで）'!$V$2:$W$21,2,FALSE),IF(G240='データ（編集しないで）'!$F$5,VLOOKUP(H240,'データ（編集しないで）'!$X$2:$Y$21,2,FALSE),IF(G240='データ（編集しないで）'!$F$6,VLOOKUP(H240,'データ（編集しないで）'!$Z$2:$AA$21,2,FALSE),""))))))))))</f>
        <v/>
      </c>
      <c r="J240" s="32"/>
      <c r="K240" s="34"/>
      <c r="L240" s="34"/>
      <c r="M240" s="36" t="str">
        <f t="shared" si="3"/>
        <v/>
      </c>
      <c r="Q240" s="37" t="str">
        <f>IF(E240='データ（編集しないで）'!$A$2,VLOOKUP(E240,'データ（編集しないで）'!$AB$2:$AC$3,2,FALSE),IF(E240='データ（編集しないで）'!$A$3,VLOOKUP(E240,'データ（編集しないで）'!$AB$2:$AC$3,2,FALSE),""))</f>
        <v/>
      </c>
    </row>
    <row r="241" spans="1:17" ht="21" customHeight="1">
      <c r="A241" s="23">
        <v>239</v>
      </c>
      <c r="B241" s="25"/>
      <c r="C241" s="25"/>
      <c r="D241" s="25"/>
      <c r="E241" s="25"/>
      <c r="F241" s="25"/>
      <c r="G241" s="30" t="str">
        <f>IF(E241='データ（編集しないで）'!$A$2,VLOOKUP(F241,'データ（編集しないで）'!$C$2:$D$6,2,FALSE),IF(E241='データ（編集しないで）'!$A$3,VLOOKUP(F241,'データ（編集しないで）'!$E$2:$F$6,2,FALSE),""))</f>
        <v/>
      </c>
      <c r="H241" s="25"/>
      <c r="I241" s="30" t="str">
        <f>IF(G241='データ（編集しないで）'!$D$2,VLOOKUP(H241,'データ（編集しないで）'!$H$2:$I$21,2,FALSE),IF(G241='データ（編集しないで）'!$D$3,VLOOKUP(H241,'データ（編集しないで）'!$J$2:$K$21,2,FALSE),IF(G241='データ（編集しないで）'!$D$4,VLOOKUP(H241,'データ（編集しないで）'!$L$2:$M$21,2,FALSE),IF(G241='データ（編集しないで）'!$D$5,VLOOKUP(H241,'データ（編集しないで）'!$N$2:$O$21,2,FALSE),IF(G241='データ（編集しないで）'!$D$6,VLOOKUP(H241,'データ（編集しないで）'!$P$2:$Q$21,2,FALSE),IF(G241='データ（編集しないで）'!$F$2,VLOOKUP(H241,'データ（編集しないで）'!$R$2:$S$21,2,FALSE),IF(G241='データ（編集しないで）'!$F$3,VLOOKUP(H241,'データ（編集しないで）'!$T$2:$U$21,2,FALSE),IF(G241='データ（編集しないで）'!$F$4,VLOOKUP(H241,'データ（編集しないで）'!$V$2:$W$21,2,FALSE),IF(G241='データ（編集しないで）'!$F$5,VLOOKUP(H241,'データ（編集しないで）'!$X$2:$Y$21,2,FALSE),IF(G241='データ（編集しないで）'!$F$6,VLOOKUP(H241,'データ（編集しないで）'!$Z$2:$AA$21,2,FALSE),""))))))))))</f>
        <v/>
      </c>
      <c r="J241" s="32"/>
      <c r="K241" s="34"/>
      <c r="L241" s="34"/>
      <c r="M241" s="36" t="str">
        <f t="shared" si="3"/>
        <v/>
      </c>
      <c r="Q241" s="37" t="str">
        <f>IF(E241='データ（編集しないで）'!$A$2,VLOOKUP(E241,'データ（編集しないで）'!$AB$2:$AC$3,2,FALSE),IF(E241='データ（編集しないで）'!$A$3,VLOOKUP(E241,'データ（編集しないで）'!$AB$2:$AC$3,2,FALSE),""))</f>
        <v/>
      </c>
    </row>
    <row r="242" spans="1:17" ht="21" customHeight="1">
      <c r="A242" s="23">
        <v>240</v>
      </c>
      <c r="B242" s="25"/>
      <c r="C242" s="25"/>
      <c r="D242" s="25"/>
      <c r="E242" s="25"/>
      <c r="F242" s="25"/>
      <c r="G242" s="30" t="str">
        <f>IF(E242='データ（編集しないで）'!$A$2,VLOOKUP(F242,'データ（編集しないで）'!$C$2:$D$6,2,FALSE),IF(E242='データ（編集しないで）'!$A$3,VLOOKUP(F242,'データ（編集しないで）'!$E$2:$F$6,2,FALSE),""))</f>
        <v/>
      </c>
      <c r="H242" s="25"/>
      <c r="I242" s="30" t="str">
        <f>IF(G242='データ（編集しないで）'!$D$2,VLOOKUP(H242,'データ（編集しないで）'!$H$2:$I$21,2,FALSE),IF(G242='データ（編集しないで）'!$D$3,VLOOKUP(H242,'データ（編集しないで）'!$J$2:$K$21,2,FALSE),IF(G242='データ（編集しないで）'!$D$4,VLOOKUP(H242,'データ（編集しないで）'!$L$2:$M$21,2,FALSE),IF(G242='データ（編集しないで）'!$D$5,VLOOKUP(H242,'データ（編集しないで）'!$N$2:$O$21,2,FALSE),IF(G242='データ（編集しないで）'!$D$6,VLOOKUP(H242,'データ（編集しないで）'!$P$2:$Q$21,2,FALSE),IF(G242='データ（編集しないで）'!$F$2,VLOOKUP(H242,'データ（編集しないで）'!$R$2:$S$21,2,FALSE),IF(G242='データ（編集しないで）'!$F$3,VLOOKUP(H242,'データ（編集しないで）'!$T$2:$U$21,2,FALSE),IF(G242='データ（編集しないで）'!$F$4,VLOOKUP(H242,'データ（編集しないで）'!$V$2:$W$21,2,FALSE),IF(G242='データ（編集しないで）'!$F$5,VLOOKUP(H242,'データ（編集しないで）'!$X$2:$Y$21,2,FALSE),IF(G242='データ（編集しないで）'!$F$6,VLOOKUP(H242,'データ（編集しないで）'!$Z$2:$AA$21,2,FALSE),""))))))))))</f>
        <v/>
      </c>
      <c r="J242" s="32"/>
      <c r="K242" s="34"/>
      <c r="L242" s="34"/>
      <c r="M242" s="36" t="str">
        <f t="shared" si="3"/>
        <v/>
      </c>
      <c r="Q242" s="37" t="str">
        <f>IF(E242='データ（編集しないで）'!$A$2,VLOOKUP(E242,'データ（編集しないで）'!$AB$2:$AC$3,2,FALSE),IF(E242='データ（編集しないで）'!$A$3,VLOOKUP(E242,'データ（編集しないで）'!$AB$2:$AC$3,2,FALSE),""))</f>
        <v/>
      </c>
    </row>
    <row r="243" spans="1:17" ht="21" customHeight="1">
      <c r="A243" s="23">
        <v>241</v>
      </c>
      <c r="B243" s="25"/>
      <c r="C243" s="25"/>
      <c r="D243" s="25"/>
      <c r="E243" s="25"/>
      <c r="F243" s="25"/>
      <c r="G243" s="30" t="str">
        <f>IF(E243='データ（編集しないで）'!$A$2,VLOOKUP(F243,'データ（編集しないで）'!$C$2:$D$6,2,FALSE),IF(E243='データ（編集しないで）'!$A$3,VLOOKUP(F243,'データ（編集しないで）'!$E$2:$F$6,2,FALSE),""))</f>
        <v/>
      </c>
      <c r="H243" s="25"/>
      <c r="I243" s="30" t="str">
        <f>IF(G243='データ（編集しないで）'!$D$2,VLOOKUP(H243,'データ（編集しないで）'!$H$2:$I$21,2,FALSE),IF(G243='データ（編集しないで）'!$D$3,VLOOKUP(H243,'データ（編集しないで）'!$J$2:$K$21,2,FALSE),IF(G243='データ（編集しないで）'!$D$4,VLOOKUP(H243,'データ（編集しないで）'!$L$2:$M$21,2,FALSE),IF(G243='データ（編集しないで）'!$D$5,VLOOKUP(H243,'データ（編集しないで）'!$N$2:$O$21,2,FALSE),IF(G243='データ（編集しないで）'!$D$6,VLOOKUP(H243,'データ（編集しないで）'!$P$2:$Q$21,2,FALSE),IF(G243='データ（編集しないで）'!$F$2,VLOOKUP(H243,'データ（編集しないで）'!$R$2:$S$21,2,FALSE),IF(G243='データ（編集しないで）'!$F$3,VLOOKUP(H243,'データ（編集しないで）'!$T$2:$U$21,2,FALSE),IF(G243='データ（編集しないで）'!$F$4,VLOOKUP(H243,'データ（編集しないで）'!$V$2:$W$21,2,FALSE),IF(G243='データ（編集しないで）'!$F$5,VLOOKUP(H243,'データ（編集しないで）'!$X$2:$Y$21,2,FALSE),IF(G243='データ（編集しないで）'!$F$6,VLOOKUP(H243,'データ（編集しないで）'!$Z$2:$AA$21,2,FALSE),""))))))))))</f>
        <v/>
      </c>
      <c r="J243" s="32"/>
      <c r="K243" s="34"/>
      <c r="L243" s="34"/>
      <c r="M243" s="36" t="str">
        <f t="shared" si="3"/>
        <v/>
      </c>
      <c r="Q243" s="37" t="str">
        <f>IF(E243='データ（編集しないで）'!$A$2,VLOOKUP(E243,'データ（編集しないで）'!$AB$2:$AC$3,2,FALSE),IF(E243='データ（編集しないで）'!$A$3,VLOOKUP(E243,'データ（編集しないで）'!$AB$2:$AC$3,2,FALSE),""))</f>
        <v/>
      </c>
    </row>
    <row r="244" spans="1:17" ht="21" customHeight="1">
      <c r="A244" s="23">
        <v>242</v>
      </c>
      <c r="B244" s="25"/>
      <c r="C244" s="25"/>
      <c r="D244" s="25"/>
      <c r="E244" s="25"/>
      <c r="F244" s="25"/>
      <c r="G244" s="30" t="str">
        <f>IF(E244='データ（編集しないで）'!$A$2,VLOOKUP(F244,'データ（編集しないで）'!$C$2:$D$6,2,FALSE),IF(E244='データ（編集しないで）'!$A$3,VLOOKUP(F244,'データ（編集しないで）'!$E$2:$F$6,2,FALSE),""))</f>
        <v/>
      </c>
      <c r="H244" s="25"/>
      <c r="I244" s="30" t="str">
        <f>IF(G244='データ（編集しないで）'!$D$2,VLOOKUP(H244,'データ（編集しないで）'!$H$2:$I$21,2,FALSE),IF(G244='データ（編集しないで）'!$D$3,VLOOKUP(H244,'データ（編集しないで）'!$J$2:$K$21,2,FALSE),IF(G244='データ（編集しないで）'!$D$4,VLOOKUP(H244,'データ（編集しないで）'!$L$2:$M$21,2,FALSE),IF(G244='データ（編集しないで）'!$D$5,VLOOKUP(H244,'データ（編集しないで）'!$N$2:$O$21,2,FALSE),IF(G244='データ（編集しないで）'!$D$6,VLOOKUP(H244,'データ（編集しないで）'!$P$2:$Q$21,2,FALSE),IF(G244='データ（編集しないで）'!$F$2,VLOOKUP(H244,'データ（編集しないで）'!$R$2:$S$21,2,FALSE),IF(G244='データ（編集しないで）'!$F$3,VLOOKUP(H244,'データ（編集しないで）'!$T$2:$U$21,2,FALSE),IF(G244='データ（編集しないで）'!$F$4,VLOOKUP(H244,'データ（編集しないで）'!$V$2:$W$21,2,FALSE),IF(G244='データ（編集しないで）'!$F$5,VLOOKUP(H244,'データ（編集しないで）'!$X$2:$Y$21,2,FALSE),IF(G244='データ（編集しないで）'!$F$6,VLOOKUP(H244,'データ（編集しないで）'!$Z$2:$AA$21,2,FALSE),""))))))))))</f>
        <v/>
      </c>
      <c r="J244" s="32"/>
      <c r="K244" s="34"/>
      <c r="L244" s="34"/>
      <c r="M244" s="36" t="str">
        <f t="shared" si="3"/>
        <v/>
      </c>
      <c r="Q244" s="37" t="str">
        <f>IF(E244='データ（編集しないで）'!$A$2,VLOOKUP(E244,'データ（編集しないで）'!$AB$2:$AC$3,2,FALSE),IF(E244='データ（編集しないで）'!$A$3,VLOOKUP(E244,'データ（編集しないで）'!$AB$2:$AC$3,2,FALSE),""))</f>
        <v/>
      </c>
    </row>
    <row r="245" spans="1:17" ht="21" customHeight="1">
      <c r="A245" s="23">
        <v>243</v>
      </c>
      <c r="B245" s="25"/>
      <c r="C245" s="25"/>
      <c r="D245" s="25"/>
      <c r="E245" s="25"/>
      <c r="F245" s="25"/>
      <c r="G245" s="30" t="str">
        <f>IF(E245='データ（編集しないで）'!$A$2,VLOOKUP(F245,'データ（編集しないで）'!$C$2:$D$6,2,FALSE),IF(E245='データ（編集しないで）'!$A$3,VLOOKUP(F245,'データ（編集しないで）'!$E$2:$F$6,2,FALSE),""))</f>
        <v/>
      </c>
      <c r="H245" s="25"/>
      <c r="I245" s="30" t="str">
        <f>IF(G245='データ（編集しないで）'!$D$2,VLOOKUP(H245,'データ（編集しないで）'!$H$2:$I$21,2,FALSE),IF(G245='データ（編集しないで）'!$D$3,VLOOKUP(H245,'データ（編集しないで）'!$J$2:$K$21,2,FALSE),IF(G245='データ（編集しないで）'!$D$4,VLOOKUP(H245,'データ（編集しないで）'!$L$2:$M$21,2,FALSE),IF(G245='データ（編集しないで）'!$D$5,VLOOKUP(H245,'データ（編集しないで）'!$N$2:$O$21,2,FALSE),IF(G245='データ（編集しないで）'!$D$6,VLOOKUP(H245,'データ（編集しないで）'!$P$2:$Q$21,2,FALSE),IF(G245='データ（編集しないで）'!$F$2,VLOOKUP(H245,'データ（編集しないで）'!$R$2:$S$21,2,FALSE),IF(G245='データ（編集しないで）'!$F$3,VLOOKUP(H245,'データ（編集しないで）'!$T$2:$U$21,2,FALSE),IF(G245='データ（編集しないで）'!$F$4,VLOOKUP(H245,'データ（編集しないで）'!$V$2:$W$21,2,FALSE),IF(G245='データ（編集しないで）'!$F$5,VLOOKUP(H245,'データ（編集しないで）'!$X$2:$Y$21,2,FALSE),IF(G245='データ（編集しないで）'!$F$6,VLOOKUP(H245,'データ（編集しないで）'!$Z$2:$AA$21,2,FALSE),""))))))))))</f>
        <v/>
      </c>
      <c r="J245" s="32"/>
      <c r="K245" s="34"/>
      <c r="L245" s="34"/>
      <c r="M245" s="36" t="str">
        <f t="shared" si="3"/>
        <v/>
      </c>
      <c r="Q245" s="37" t="str">
        <f>IF(E245='データ（編集しないで）'!$A$2,VLOOKUP(E245,'データ（編集しないで）'!$AB$2:$AC$3,2,FALSE),IF(E245='データ（編集しないで）'!$A$3,VLOOKUP(E245,'データ（編集しないで）'!$AB$2:$AC$3,2,FALSE),""))</f>
        <v/>
      </c>
    </row>
    <row r="246" spans="1:17" ht="21" customHeight="1">
      <c r="A246" s="23">
        <v>244</v>
      </c>
      <c r="B246" s="25"/>
      <c r="C246" s="25"/>
      <c r="D246" s="25"/>
      <c r="E246" s="25"/>
      <c r="F246" s="25"/>
      <c r="G246" s="30" t="str">
        <f>IF(E246='データ（編集しないで）'!$A$2,VLOOKUP(F246,'データ（編集しないで）'!$C$2:$D$6,2,FALSE),IF(E246='データ（編集しないで）'!$A$3,VLOOKUP(F246,'データ（編集しないで）'!$E$2:$F$6,2,FALSE),""))</f>
        <v/>
      </c>
      <c r="H246" s="25"/>
      <c r="I246" s="30" t="str">
        <f>IF(G246='データ（編集しないで）'!$D$2,VLOOKUP(H246,'データ（編集しないで）'!$H$2:$I$21,2,FALSE),IF(G246='データ（編集しないで）'!$D$3,VLOOKUP(H246,'データ（編集しないで）'!$J$2:$K$21,2,FALSE),IF(G246='データ（編集しないで）'!$D$4,VLOOKUP(H246,'データ（編集しないで）'!$L$2:$M$21,2,FALSE),IF(G246='データ（編集しないで）'!$D$5,VLOOKUP(H246,'データ（編集しないで）'!$N$2:$O$21,2,FALSE),IF(G246='データ（編集しないで）'!$D$6,VLOOKUP(H246,'データ（編集しないで）'!$P$2:$Q$21,2,FALSE),IF(G246='データ（編集しないで）'!$F$2,VLOOKUP(H246,'データ（編集しないで）'!$R$2:$S$21,2,FALSE),IF(G246='データ（編集しないで）'!$F$3,VLOOKUP(H246,'データ（編集しないで）'!$T$2:$U$21,2,FALSE),IF(G246='データ（編集しないで）'!$F$4,VLOOKUP(H246,'データ（編集しないで）'!$V$2:$W$21,2,FALSE),IF(G246='データ（編集しないで）'!$F$5,VLOOKUP(H246,'データ（編集しないで）'!$X$2:$Y$21,2,FALSE),IF(G246='データ（編集しないで）'!$F$6,VLOOKUP(H246,'データ（編集しないで）'!$Z$2:$AA$21,2,FALSE),""))))))))))</f>
        <v/>
      </c>
      <c r="J246" s="32"/>
      <c r="K246" s="34"/>
      <c r="L246" s="34"/>
      <c r="M246" s="36" t="str">
        <f t="shared" si="3"/>
        <v/>
      </c>
      <c r="Q246" s="37" t="str">
        <f>IF(E246='データ（編集しないで）'!$A$2,VLOOKUP(E246,'データ（編集しないで）'!$AB$2:$AC$3,2,FALSE),IF(E246='データ（編集しないで）'!$A$3,VLOOKUP(E246,'データ（編集しないで）'!$AB$2:$AC$3,2,FALSE),""))</f>
        <v/>
      </c>
    </row>
    <row r="247" spans="1:17" ht="21" customHeight="1">
      <c r="A247" s="23">
        <v>245</v>
      </c>
      <c r="B247" s="25"/>
      <c r="C247" s="25"/>
      <c r="D247" s="25"/>
      <c r="E247" s="25"/>
      <c r="F247" s="25"/>
      <c r="G247" s="30" t="str">
        <f>IF(E247='データ（編集しないで）'!$A$2,VLOOKUP(F247,'データ（編集しないで）'!$C$2:$D$6,2,FALSE),IF(E247='データ（編集しないで）'!$A$3,VLOOKUP(F247,'データ（編集しないで）'!$E$2:$F$6,2,FALSE),""))</f>
        <v/>
      </c>
      <c r="H247" s="25"/>
      <c r="I247" s="30" t="str">
        <f>IF(G247='データ（編集しないで）'!$D$2,VLOOKUP(H247,'データ（編集しないで）'!$H$2:$I$21,2,FALSE),IF(G247='データ（編集しないで）'!$D$3,VLOOKUP(H247,'データ（編集しないで）'!$J$2:$K$21,2,FALSE),IF(G247='データ（編集しないで）'!$D$4,VLOOKUP(H247,'データ（編集しないで）'!$L$2:$M$21,2,FALSE),IF(G247='データ（編集しないで）'!$D$5,VLOOKUP(H247,'データ（編集しないで）'!$N$2:$O$21,2,FALSE),IF(G247='データ（編集しないで）'!$D$6,VLOOKUP(H247,'データ（編集しないで）'!$P$2:$Q$21,2,FALSE),IF(G247='データ（編集しないで）'!$F$2,VLOOKUP(H247,'データ（編集しないで）'!$R$2:$S$21,2,FALSE),IF(G247='データ（編集しないで）'!$F$3,VLOOKUP(H247,'データ（編集しないで）'!$T$2:$U$21,2,FALSE),IF(G247='データ（編集しないで）'!$F$4,VLOOKUP(H247,'データ（編集しないで）'!$V$2:$W$21,2,FALSE),IF(G247='データ（編集しないで）'!$F$5,VLOOKUP(H247,'データ（編集しないで）'!$X$2:$Y$21,2,FALSE),IF(G247='データ（編集しないで）'!$F$6,VLOOKUP(H247,'データ（編集しないで）'!$Z$2:$AA$21,2,FALSE),""))))))))))</f>
        <v/>
      </c>
      <c r="J247" s="32"/>
      <c r="K247" s="34"/>
      <c r="L247" s="34"/>
      <c r="M247" s="36" t="str">
        <f t="shared" si="3"/>
        <v/>
      </c>
      <c r="Q247" s="37" t="str">
        <f>IF(E247='データ（編集しないで）'!$A$2,VLOOKUP(E247,'データ（編集しないで）'!$AB$2:$AC$3,2,FALSE),IF(E247='データ（編集しないで）'!$A$3,VLOOKUP(E247,'データ（編集しないで）'!$AB$2:$AC$3,2,FALSE),""))</f>
        <v/>
      </c>
    </row>
    <row r="248" spans="1:17" ht="21" customHeight="1">
      <c r="A248" s="23">
        <v>246</v>
      </c>
      <c r="B248" s="25"/>
      <c r="C248" s="25"/>
      <c r="D248" s="25"/>
      <c r="E248" s="25"/>
      <c r="F248" s="25"/>
      <c r="G248" s="30" t="str">
        <f>IF(E248='データ（編集しないで）'!$A$2,VLOOKUP(F248,'データ（編集しないで）'!$C$2:$D$6,2,FALSE),IF(E248='データ（編集しないで）'!$A$3,VLOOKUP(F248,'データ（編集しないで）'!$E$2:$F$6,2,FALSE),""))</f>
        <v/>
      </c>
      <c r="H248" s="25"/>
      <c r="I248" s="30" t="str">
        <f>IF(G248='データ（編集しないで）'!$D$2,VLOOKUP(H248,'データ（編集しないで）'!$H$2:$I$21,2,FALSE),IF(G248='データ（編集しないで）'!$D$3,VLOOKUP(H248,'データ（編集しないで）'!$J$2:$K$21,2,FALSE),IF(G248='データ（編集しないで）'!$D$4,VLOOKUP(H248,'データ（編集しないで）'!$L$2:$M$21,2,FALSE),IF(G248='データ（編集しないで）'!$D$5,VLOOKUP(H248,'データ（編集しないで）'!$N$2:$O$21,2,FALSE),IF(G248='データ（編集しないで）'!$D$6,VLOOKUP(H248,'データ（編集しないで）'!$P$2:$Q$21,2,FALSE),IF(G248='データ（編集しないで）'!$F$2,VLOOKUP(H248,'データ（編集しないで）'!$R$2:$S$21,2,FALSE),IF(G248='データ（編集しないで）'!$F$3,VLOOKUP(H248,'データ（編集しないで）'!$T$2:$U$21,2,FALSE),IF(G248='データ（編集しないで）'!$F$4,VLOOKUP(H248,'データ（編集しないで）'!$V$2:$W$21,2,FALSE),IF(G248='データ（編集しないで）'!$F$5,VLOOKUP(H248,'データ（編集しないで）'!$X$2:$Y$21,2,FALSE),IF(G248='データ（編集しないで）'!$F$6,VLOOKUP(H248,'データ（編集しないで）'!$Z$2:$AA$21,2,FALSE),""))))))))))</f>
        <v/>
      </c>
      <c r="J248" s="32"/>
      <c r="K248" s="34"/>
      <c r="L248" s="34"/>
      <c r="M248" s="36" t="str">
        <f t="shared" si="3"/>
        <v/>
      </c>
      <c r="Q248" s="37" t="str">
        <f>IF(E248='データ（編集しないで）'!$A$2,VLOOKUP(E248,'データ（編集しないで）'!$AB$2:$AC$3,2,FALSE),IF(E248='データ（編集しないで）'!$A$3,VLOOKUP(E248,'データ（編集しないで）'!$AB$2:$AC$3,2,FALSE),""))</f>
        <v/>
      </c>
    </row>
    <row r="249" spans="1:17" ht="21" customHeight="1">
      <c r="A249" s="23">
        <v>247</v>
      </c>
      <c r="B249" s="25"/>
      <c r="C249" s="25"/>
      <c r="D249" s="25"/>
      <c r="E249" s="25"/>
      <c r="F249" s="25"/>
      <c r="G249" s="30" t="str">
        <f>IF(E249='データ（編集しないで）'!$A$2,VLOOKUP(F249,'データ（編集しないで）'!$C$2:$D$6,2,FALSE),IF(E249='データ（編集しないで）'!$A$3,VLOOKUP(F249,'データ（編集しないで）'!$E$2:$F$6,2,FALSE),""))</f>
        <v/>
      </c>
      <c r="H249" s="25"/>
      <c r="I249" s="30" t="str">
        <f>IF(G249='データ（編集しないで）'!$D$2,VLOOKUP(H249,'データ（編集しないで）'!$H$2:$I$21,2,FALSE),IF(G249='データ（編集しないで）'!$D$3,VLOOKUP(H249,'データ（編集しないで）'!$J$2:$K$21,2,FALSE),IF(G249='データ（編集しないで）'!$D$4,VLOOKUP(H249,'データ（編集しないで）'!$L$2:$M$21,2,FALSE),IF(G249='データ（編集しないで）'!$D$5,VLOOKUP(H249,'データ（編集しないで）'!$N$2:$O$21,2,FALSE),IF(G249='データ（編集しないで）'!$D$6,VLOOKUP(H249,'データ（編集しないで）'!$P$2:$Q$21,2,FALSE),IF(G249='データ（編集しないで）'!$F$2,VLOOKUP(H249,'データ（編集しないで）'!$R$2:$S$21,2,FALSE),IF(G249='データ（編集しないで）'!$F$3,VLOOKUP(H249,'データ（編集しないで）'!$T$2:$U$21,2,FALSE),IF(G249='データ（編集しないで）'!$F$4,VLOOKUP(H249,'データ（編集しないで）'!$V$2:$W$21,2,FALSE),IF(G249='データ（編集しないで）'!$F$5,VLOOKUP(H249,'データ（編集しないで）'!$X$2:$Y$21,2,FALSE),IF(G249='データ（編集しないで）'!$F$6,VLOOKUP(H249,'データ（編集しないで）'!$Z$2:$AA$21,2,FALSE),""))))))))))</f>
        <v/>
      </c>
      <c r="J249" s="32"/>
      <c r="K249" s="34"/>
      <c r="L249" s="34"/>
      <c r="M249" s="36" t="str">
        <f t="shared" si="3"/>
        <v/>
      </c>
      <c r="Q249" s="37" t="str">
        <f>IF(E249='データ（編集しないで）'!$A$2,VLOOKUP(E249,'データ（編集しないで）'!$AB$2:$AC$3,2,FALSE),IF(E249='データ（編集しないで）'!$A$3,VLOOKUP(E249,'データ（編集しないで）'!$AB$2:$AC$3,2,FALSE),""))</f>
        <v/>
      </c>
    </row>
    <row r="250" spans="1:17" ht="21" customHeight="1">
      <c r="A250" s="23">
        <v>248</v>
      </c>
      <c r="B250" s="25"/>
      <c r="C250" s="25"/>
      <c r="D250" s="25"/>
      <c r="E250" s="25"/>
      <c r="F250" s="25"/>
      <c r="G250" s="30" t="str">
        <f>IF(E250='データ（編集しないで）'!$A$2,VLOOKUP(F250,'データ（編集しないで）'!$C$2:$D$6,2,FALSE),IF(E250='データ（編集しないで）'!$A$3,VLOOKUP(F250,'データ（編集しないで）'!$E$2:$F$6,2,FALSE),""))</f>
        <v/>
      </c>
      <c r="H250" s="25"/>
      <c r="I250" s="30" t="str">
        <f>IF(G250='データ（編集しないで）'!$D$2,VLOOKUP(H250,'データ（編集しないで）'!$H$2:$I$21,2,FALSE),IF(G250='データ（編集しないで）'!$D$3,VLOOKUP(H250,'データ（編集しないで）'!$J$2:$K$21,2,FALSE),IF(G250='データ（編集しないで）'!$D$4,VLOOKUP(H250,'データ（編集しないで）'!$L$2:$M$21,2,FALSE),IF(G250='データ（編集しないで）'!$D$5,VLOOKUP(H250,'データ（編集しないで）'!$N$2:$O$21,2,FALSE),IF(G250='データ（編集しないで）'!$D$6,VLOOKUP(H250,'データ（編集しないで）'!$P$2:$Q$21,2,FALSE),IF(G250='データ（編集しないで）'!$F$2,VLOOKUP(H250,'データ（編集しないで）'!$R$2:$S$21,2,FALSE),IF(G250='データ（編集しないで）'!$F$3,VLOOKUP(H250,'データ（編集しないで）'!$T$2:$U$21,2,FALSE),IF(G250='データ（編集しないで）'!$F$4,VLOOKUP(H250,'データ（編集しないで）'!$V$2:$W$21,2,FALSE),IF(G250='データ（編集しないで）'!$F$5,VLOOKUP(H250,'データ（編集しないで）'!$X$2:$Y$21,2,FALSE),IF(G250='データ（編集しないで）'!$F$6,VLOOKUP(H250,'データ（編集しないで）'!$Z$2:$AA$21,2,FALSE),""))))))))))</f>
        <v/>
      </c>
      <c r="J250" s="32"/>
      <c r="K250" s="34"/>
      <c r="L250" s="34"/>
      <c r="M250" s="36" t="str">
        <f t="shared" si="3"/>
        <v/>
      </c>
      <c r="Q250" s="37" t="str">
        <f>IF(E250='データ（編集しないで）'!$A$2,VLOOKUP(E250,'データ（編集しないで）'!$AB$2:$AC$3,2,FALSE),IF(E250='データ（編集しないで）'!$A$3,VLOOKUP(E250,'データ（編集しないで）'!$AB$2:$AC$3,2,FALSE),""))</f>
        <v/>
      </c>
    </row>
    <row r="251" spans="1:17" ht="21" customHeight="1">
      <c r="A251" s="23">
        <v>249</v>
      </c>
      <c r="B251" s="25"/>
      <c r="C251" s="25"/>
      <c r="D251" s="25"/>
      <c r="E251" s="25"/>
      <c r="F251" s="25"/>
      <c r="G251" s="30" t="str">
        <f>IF(E251='データ（編集しないで）'!$A$2,VLOOKUP(F251,'データ（編集しないで）'!$C$2:$D$6,2,FALSE),IF(E251='データ（編集しないで）'!$A$3,VLOOKUP(F251,'データ（編集しないで）'!$E$2:$F$6,2,FALSE),""))</f>
        <v/>
      </c>
      <c r="H251" s="25"/>
      <c r="I251" s="30" t="str">
        <f>IF(G251='データ（編集しないで）'!$D$2,VLOOKUP(H251,'データ（編集しないで）'!$H$2:$I$21,2,FALSE),IF(G251='データ（編集しないで）'!$D$3,VLOOKUP(H251,'データ（編集しないで）'!$J$2:$K$21,2,FALSE),IF(G251='データ（編集しないで）'!$D$4,VLOOKUP(H251,'データ（編集しないで）'!$L$2:$M$21,2,FALSE),IF(G251='データ（編集しないで）'!$D$5,VLOOKUP(H251,'データ（編集しないで）'!$N$2:$O$21,2,FALSE),IF(G251='データ（編集しないで）'!$D$6,VLOOKUP(H251,'データ（編集しないで）'!$P$2:$Q$21,2,FALSE),IF(G251='データ（編集しないで）'!$F$2,VLOOKUP(H251,'データ（編集しないで）'!$R$2:$S$21,2,FALSE),IF(G251='データ（編集しないで）'!$F$3,VLOOKUP(H251,'データ（編集しないで）'!$T$2:$U$21,2,FALSE),IF(G251='データ（編集しないで）'!$F$4,VLOOKUP(H251,'データ（編集しないで）'!$V$2:$W$21,2,FALSE),IF(G251='データ（編集しないで）'!$F$5,VLOOKUP(H251,'データ（編集しないで）'!$X$2:$Y$21,2,FALSE),IF(G251='データ（編集しないで）'!$F$6,VLOOKUP(H251,'データ（編集しないで）'!$Z$2:$AA$21,2,FALSE),""))))))))))</f>
        <v/>
      </c>
      <c r="J251" s="32"/>
      <c r="K251" s="34"/>
      <c r="L251" s="34"/>
      <c r="M251" s="36" t="str">
        <f t="shared" si="3"/>
        <v/>
      </c>
      <c r="Q251" s="37" t="str">
        <f>IF(E251='データ（編集しないで）'!$A$2,VLOOKUP(E251,'データ（編集しないで）'!$AB$2:$AC$3,2,FALSE),IF(E251='データ（編集しないで）'!$A$3,VLOOKUP(E251,'データ（編集しないで）'!$AB$2:$AC$3,2,FALSE),""))</f>
        <v/>
      </c>
    </row>
    <row r="252" spans="1:17" ht="21" customHeight="1">
      <c r="A252" s="23">
        <v>250</v>
      </c>
      <c r="B252" s="25"/>
      <c r="C252" s="25"/>
      <c r="D252" s="25"/>
      <c r="E252" s="25"/>
      <c r="F252" s="25"/>
      <c r="G252" s="30" t="str">
        <f>IF(E252='データ（編集しないで）'!$A$2,VLOOKUP(F252,'データ（編集しないで）'!$C$2:$D$6,2,FALSE),IF(E252='データ（編集しないで）'!$A$3,VLOOKUP(F252,'データ（編集しないで）'!$E$2:$F$6,2,FALSE),""))</f>
        <v/>
      </c>
      <c r="H252" s="25"/>
      <c r="I252" s="30" t="str">
        <f>IF(G252='データ（編集しないで）'!$D$2,VLOOKUP(H252,'データ（編集しないで）'!$H$2:$I$21,2,FALSE),IF(G252='データ（編集しないで）'!$D$3,VLOOKUP(H252,'データ（編集しないで）'!$J$2:$K$21,2,FALSE),IF(G252='データ（編集しないで）'!$D$4,VLOOKUP(H252,'データ（編集しないで）'!$L$2:$M$21,2,FALSE),IF(G252='データ（編集しないで）'!$D$5,VLOOKUP(H252,'データ（編集しないで）'!$N$2:$O$21,2,FALSE),IF(G252='データ（編集しないで）'!$D$6,VLOOKUP(H252,'データ（編集しないで）'!$P$2:$Q$21,2,FALSE),IF(G252='データ（編集しないで）'!$F$2,VLOOKUP(H252,'データ（編集しないで）'!$R$2:$S$21,2,FALSE),IF(G252='データ（編集しないで）'!$F$3,VLOOKUP(H252,'データ（編集しないで）'!$T$2:$U$21,2,FALSE),IF(G252='データ（編集しないで）'!$F$4,VLOOKUP(H252,'データ（編集しないで）'!$V$2:$W$21,2,FALSE),IF(G252='データ（編集しないで）'!$F$5,VLOOKUP(H252,'データ（編集しないで）'!$X$2:$Y$21,2,FALSE),IF(G252='データ（編集しないで）'!$F$6,VLOOKUP(H252,'データ（編集しないで）'!$Z$2:$AA$21,2,FALSE),""))))))))))</f>
        <v/>
      </c>
      <c r="J252" s="32"/>
      <c r="K252" s="34"/>
      <c r="L252" s="34"/>
      <c r="M252" s="36" t="str">
        <f t="shared" si="3"/>
        <v/>
      </c>
      <c r="Q252" s="37" t="str">
        <f>IF(E252='データ（編集しないで）'!$A$2,VLOOKUP(E252,'データ（編集しないで）'!$AB$2:$AC$3,2,FALSE),IF(E252='データ（編集しないで）'!$A$3,VLOOKUP(E252,'データ（編集しないで）'!$AB$2:$AC$3,2,FALSE),""))</f>
        <v/>
      </c>
    </row>
    <row r="253" spans="1:17" ht="21" customHeight="1">
      <c r="A253" s="23">
        <v>251</v>
      </c>
      <c r="B253" s="25"/>
      <c r="C253" s="25"/>
      <c r="D253" s="25"/>
      <c r="E253" s="25"/>
      <c r="F253" s="25"/>
      <c r="G253" s="30" t="str">
        <f>IF(E253='データ（編集しないで）'!$A$2,VLOOKUP(F253,'データ（編集しないで）'!$C$2:$D$6,2,FALSE),IF(E253='データ（編集しないで）'!$A$3,VLOOKUP(F253,'データ（編集しないで）'!$E$2:$F$6,2,FALSE),""))</f>
        <v/>
      </c>
      <c r="H253" s="25"/>
      <c r="I253" s="30" t="str">
        <f>IF(G253='データ（編集しないで）'!$D$2,VLOOKUP(H253,'データ（編集しないで）'!$H$2:$I$21,2,FALSE),IF(G253='データ（編集しないで）'!$D$3,VLOOKUP(H253,'データ（編集しないで）'!$J$2:$K$21,2,FALSE),IF(G253='データ（編集しないで）'!$D$4,VLOOKUP(H253,'データ（編集しないで）'!$L$2:$M$21,2,FALSE),IF(G253='データ（編集しないで）'!$D$5,VLOOKUP(H253,'データ（編集しないで）'!$N$2:$O$21,2,FALSE),IF(G253='データ（編集しないで）'!$D$6,VLOOKUP(H253,'データ（編集しないで）'!$P$2:$Q$21,2,FALSE),IF(G253='データ（編集しないで）'!$F$2,VLOOKUP(H253,'データ（編集しないで）'!$R$2:$S$21,2,FALSE),IF(G253='データ（編集しないで）'!$F$3,VLOOKUP(H253,'データ（編集しないで）'!$T$2:$U$21,2,FALSE),IF(G253='データ（編集しないで）'!$F$4,VLOOKUP(H253,'データ（編集しないで）'!$V$2:$W$21,2,FALSE),IF(G253='データ（編集しないで）'!$F$5,VLOOKUP(H253,'データ（編集しないで）'!$X$2:$Y$21,2,FALSE),IF(G253='データ（編集しないで）'!$F$6,VLOOKUP(H253,'データ（編集しないで）'!$Z$2:$AA$21,2,FALSE),""))))))))))</f>
        <v/>
      </c>
      <c r="J253" s="32"/>
      <c r="K253" s="34"/>
      <c r="L253" s="34"/>
      <c r="M253" s="36" t="str">
        <f t="shared" si="3"/>
        <v/>
      </c>
      <c r="Q253" s="37" t="str">
        <f>IF(E253='データ（編集しないで）'!$A$2,VLOOKUP(E253,'データ（編集しないで）'!$AB$2:$AC$3,2,FALSE),IF(E253='データ（編集しないで）'!$A$3,VLOOKUP(E253,'データ（編集しないで）'!$AB$2:$AC$3,2,FALSE),""))</f>
        <v/>
      </c>
    </row>
    <row r="254" spans="1:17" ht="21" customHeight="1">
      <c r="A254" s="23">
        <v>252</v>
      </c>
      <c r="B254" s="25"/>
      <c r="C254" s="25"/>
      <c r="D254" s="25"/>
      <c r="E254" s="25"/>
      <c r="F254" s="25"/>
      <c r="G254" s="30" t="str">
        <f>IF(E254='データ（編集しないで）'!$A$2,VLOOKUP(F254,'データ（編集しないで）'!$C$2:$D$6,2,FALSE),IF(E254='データ（編集しないで）'!$A$3,VLOOKUP(F254,'データ（編集しないで）'!$E$2:$F$6,2,FALSE),""))</f>
        <v/>
      </c>
      <c r="H254" s="25"/>
      <c r="I254" s="30" t="str">
        <f>IF(G254='データ（編集しないで）'!$D$2,VLOOKUP(H254,'データ（編集しないで）'!$H$2:$I$21,2,FALSE),IF(G254='データ（編集しないで）'!$D$3,VLOOKUP(H254,'データ（編集しないで）'!$J$2:$K$21,2,FALSE),IF(G254='データ（編集しないで）'!$D$4,VLOOKUP(H254,'データ（編集しないで）'!$L$2:$M$21,2,FALSE),IF(G254='データ（編集しないで）'!$D$5,VLOOKUP(H254,'データ（編集しないで）'!$N$2:$O$21,2,FALSE),IF(G254='データ（編集しないで）'!$D$6,VLOOKUP(H254,'データ（編集しないで）'!$P$2:$Q$21,2,FALSE),IF(G254='データ（編集しないで）'!$F$2,VLOOKUP(H254,'データ（編集しないで）'!$R$2:$S$21,2,FALSE),IF(G254='データ（編集しないで）'!$F$3,VLOOKUP(H254,'データ（編集しないで）'!$T$2:$U$21,2,FALSE),IF(G254='データ（編集しないで）'!$F$4,VLOOKUP(H254,'データ（編集しないで）'!$V$2:$W$21,2,FALSE),IF(G254='データ（編集しないで）'!$F$5,VLOOKUP(H254,'データ（編集しないで）'!$X$2:$Y$21,2,FALSE),IF(G254='データ（編集しないで）'!$F$6,VLOOKUP(H254,'データ（編集しないで）'!$Z$2:$AA$21,2,FALSE),""))))))))))</f>
        <v/>
      </c>
      <c r="J254" s="32"/>
      <c r="K254" s="34"/>
      <c r="L254" s="34"/>
      <c r="M254" s="36" t="str">
        <f t="shared" si="3"/>
        <v/>
      </c>
      <c r="Q254" s="37" t="str">
        <f>IF(E254='データ（編集しないで）'!$A$2,VLOOKUP(E254,'データ（編集しないで）'!$AB$2:$AC$3,2,FALSE),IF(E254='データ（編集しないで）'!$A$3,VLOOKUP(E254,'データ（編集しないで）'!$AB$2:$AC$3,2,FALSE),""))</f>
        <v/>
      </c>
    </row>
    <row r="255" spans="1:17" ht="21" customHeight="1">
      <c r="A255" s="23">
        <v>253</v>
      </c>
      <c r="B255" s="25"/>
      <c r="C255" s="25"/>
      <c r="D255" s="25"/>
      <c r="E255" s="25"/>
      <c r="F255" s="25"/>
      <c r="G255" s="30" t="str">
        <f>IF(E255='データ（編集しないで）'!$A$2,VLOOKUP(F255,'データ（編集しないで）'!$C$2:$D$6,2,FALSE),IF(E255='データ（編集しないで）'!$A$3,VLOOKUP(F255,'データ（編集しないで）'!$E$2:$F$6,2,FALSE),""))</f>
        <v/>
      </c>
      <c r="H255" s="25"/>
      <c r="I255" s="30" t="str">
        <f>IF(G255='データ（編集しないで）'!$D$2,VLOOKUP(H255,'データ（編集しないで）'!$H$2:$I$21,2,FALSE),IF(G255='データ（編集しないで）'!$D$3,VLOOKUP(H255,'データ（編集しないで）'!$J$2:$K$21,2,FALSE),IF(G255='データ（編集しないで）'!$D$4,VLOOKUP(H255,'データ（編集しないで）'!$L$2:$M$21,2,FALSE),IF(G255='データ（編集しないで）'!$D$5,VLOOKUP(H255,'データ（編集しないで）'!$N$2:$O$21,2,FALSE),IF(G255='データ（編集しないで）'!$D$6,VLOOKUP(H255,'データ（編集しないで）'!$P$2:$Q$21,2,FALSE),IF(G255='データ（編集しないで）'!$F$2,VLOOKUP(H255,'データ（編集しないで）'!$R$2:$S$21,2,FALSE),IF(G255='データ（編集しないで）'!$F$3,VLOOKUP(H255,'データ（編集しないで）'!$T$2:$U$21,2,FALSE),IF(G255='データ（編集しないで）'!$F$4,VLOOKUP(H255,'データ（編集しないで）'!$V$2:$W$21,2,FALSE),IF(G255='データ（編集しないで）'!$F$5,VLOOKUP(H255,'データ（編集しないで）'!$X$2:$Y$21,2,FALSE),IF(G255='データ（編集しないで）'!$F$6,VLOOKUP(H255,'データ（編集しないで）'!$Z$2:$AA$21,2,FALSE),""))))))))))</f>
        <v/>
      </c>
      <c r="J255" s="32"/>
      <c r="K255" s="34"/>
      <c r="L255" s="34"/>
      <c r="M255" s="36" t="str">
        <f t="shared" si="3"/>
        <v/>
      </c>
      <c r="Q255" s="37" t="str">
        <f>IF(E255='データ（編集しないで）'!$A$2,VLOOKUP(E255,'データ（編集しないで）'!$AB$2:$AC$3,2,FALSE),IF(E255='データ（編集しないで）'!$A$3,VLOOKUP(E255,'データ（編集しないで）'!$AB$2:$AC$3,2,FALSE),""))</f>
        <v/>
      </c>
    </row>
    <row r="256" spans="1:17" ht="21" customHeight="1">
      <c r="A256" s="23">
        <v>254</v>
      </c>
      <c r="B256" s="25"/>
      <c r="C256" s="25"/>
      <c r="D256" s="25"/>
      <c r="E256" s="25"/>
      <c r="F256" s="25"/>
      <c r="G256" s="30" t="str">
        <f>IF(E256='データ（編集しないで）'!$A$2,VLOOKUP(F256,'データ（編集しないで）'!$C$2:$D$6,2,FALSE),IF(E256='データ（編集しないで）'!$A$3,VLOOKUP(F256,'データ（編集しないで）'!$E$2:$F$6,2,FALSE),""))</f>
        <v/>
      </c>
      <c r="H256" s="25"/>
      <c r="I256" s="30" t="str">
        <f>IF(G256='データ（編集しないで）'!$D$2,VLOOKUP(H256,'データ（編集しないで）'!$H$2:$I$21,2,FALSE),IF(G256='データ（編集しないで）'!$D$3,VLOOKUP(H256,'データ（編集しないで）'!$J$2:$K$21,2,FALSE),IF(G256='データ（編集しないで）'!$D$4,VLOOKUP(H256,'データ（編集しないで）'!$L$2:$M$21,2,FALSE),IF(G256='データ（編集しないで）'!$D$5,VLOOKUP(H256,'データ（編集しないで）'!$N$2:$O$21,2,FALSE),IF(G256='データ（編集しないで）'!$D$6,VLOOKUP(H256,'データ（編集しないで）'!$P$2:$Q$21,2,FALSE),IF(G256='データ（編集しないで）'!$F$2,VLOOKUP(H256,'データ（編集しないで）'!$R$2:$S$21,2,FALSE),IF(G256='データ（編集しないで）'!$F$3,VLOOKUP(H256,'データ（編集しないで）'!$T$2:$U$21,2,FALSE),IF(G256='データ（編集しないで）'!$F$4,VLOOKUP(H256,'データ（編集しないで）'!$V$2:$W$21,2,FALSE),IF(G256='データ（編集しないで）'!$F$5,VLOOKUP(H256,'データ（編集しないで）'!$X$2:$Y$21,2,FALSE),IF(G256='データ（編集しないで）'!$F$6,VLOOKUP(H256,'データ（編集しないで）'!$Z$2:$AA$21,2,FALSE),""))))))))))</f>
        <v/>
      </c>
      <c r="J256" s="32"/>
      <c r="K256" s="34"/>
      <c r="L256" s="34"/>
      <c r="M256" s="36" t="str">
        <f t="shared" si="3"/>
        <v/>
      </c>
      <c r="Q256" s="37" t="str">
        <f>IF(E256='データ（編集しないで）'!$A$2,VLOOKUP(E256,'データ（編集しないで）'!$AB$2:$AC$3,2,FALSE),IF(E256='データ（編集しないで）'!$A$3,VLOOKUP(E256,'データ（編集しないで）'!$AB$2:$AC$3,2,FALSE),""))</f>
        <v/>
      </c>
    </row>
    <row r="257" spans="1:17" ht="21" customHeight="1">
      <c r="A257" s="23">
        <v>255</v>
      </c>
      <c r="B257" s="25"/>
      <c r="C257" s="25"/>
      <c r="D257" s="25"/>
      <c r="E257" s="25"/>
      <c r="F257" s="25"/>
      <c r="G257" s="30" t="str">
        <f>IF(E257='データ（編集しないで）'!$A$2,VLOOKUP(F257,'データ（編集しないで）'!$C$2:$D$6,2,FALSE),IF(E257='データ（編集しないで）'!$A$3,VLOOKUP(F257,'データ（編集しないで）'!$E$2:$F$6,2,FALSE),""))</f>
        <v/>
      </c>
      <c r="H257" s="25"/>
      <c r="I257" s="30" t="str">
        <f>IF(G257='データ（編集しないで）'!$D$2,VLOOKUP(H257,'データ（編集しないで）'!$H$2:$I$21,2,FALSE),IF(G257='データ（編集しないで）'!$D$3,VLOOKUP(H257,'データ（編集しないで）'!$J$2:$K$21,2,FALSE),IF(G257='データ（編集しないで）'!$D$4,VLOOKUP(H257,'データ（編集しないで）'!$L$2:$M$21,2,FALSE),IF(G257='データ（編集しないで）'!$D$5,VLOOKUP(H257,'データ（編集しないで）'!$N$2:$O$21,2,FALSE),IF(G257='データ（編集しないで）'!$D$6,VLOOKUP(H257,'データ（編集しないで）'!$P$2:$Q$21,2,FALSE),IF(G257='データ（編集しないで）'!$F$2,VLOOKUP(H257,'データ（編集しないで）'!$R$2:$S$21,2,FALSE),IF(G257='データ（編集しないで）'!$F$3,VLOOKUP(H257,'データ（編集しないで）'!$T$2:$U$21,2,FALSE),IF(G257='データ（編集しないで）'!$F$4,VLOOKUP(H257,'データ（編集しないで）'!$V$2:$W$21,2,FALSE),IF(G257='データ（編集しないで）'!$F$5,VLOOKUP(H257,'データ（編集しないで）'!$X$2:$Y$21,2,FALSE),IF(G257='データ（編集しないで）'!$F$6,VLOOKUP(H257,'データ（編集しないで）'!$Z$2:$AA$21,2,FALSE),""))))))))))</f>
        <v/>
      </c>
      <c r="J257" s="32"/>
      <c r="K257" s="34"/>
      <c r="L257" s="34"/>
      <c r="M257" s="36" t="str">
        <f t="shared" si="3"/>
        <v/>
      </c>
      <c r="Q257" s="37" t="str">
        <f>IF(E257='データ（編集しないで）'!$A$2,VLOOKUP(E257,'データ（編集しないで）'!$AB$2:$AC$3,2,FALSE),IF(E257='データ（編集しないで）'!$A$3,VLOOKUP(E257,'データ（編集しないで）'!$AB$2:$AC$3,2,FALSE),""))</f>
        <v/>
      </c>
    </row>
    <row r="258" spans="1:17" ht="21" customHeight="1">
      <c r="A258" s="23">
        <v>256</v>
      </c>
      <c r="B258" s="25"/>
      <c r="C258" s="25"/>
      <c r="D258" s="25"/>
      <c r="E258" s="25"/>
      <c r="F258" s="25"/>
      <c r="G258" s="30" t="str">
        <f>IF(E258='データ（編集しないで）'!$A$2,VLOOKUP(F258,'データ（編集しないで）'!$C$2:$D$6,2,FALSE),IF(E258='データ（編集しないで）'!$A$3,VLOOKUP(F258,'データ（編集しないで）'!$E$2:$F$6,2,FALSE),""))</f>
        <v/>
      </c>
      <c r="H258" s="25"/>
      <c r="I258" s="30" t="str">
        <f>IF(G258='データ（編集しないで）'!$D$2,VLOOKUP(H258,'データ（編集しないで）'!$H$2:$I$21,2,FALSE),IF(G258='データ（編集しないで）'!$D$3,VLOOKUP(H258,'データ（編集しないで）'!$J$2:$K$21,2,FALSE),IF(G258='データ（編集しないで）'!$D$4,VLOOKUP(H258,'データ（編集しないで）'!$L$2:$M$21,2,FALSE),IF(G258='データ（編集しないで）'!$D$5,VLOOKUP(H258,'データ（編集しないで）'!$N$2:$O$21,2,FALSE),IF(G258='データ（編集しないで）'!$D$6,VLOOKUP(H258,'データ（編集しないで）'!$P$2:$Q$21,2,FALSE),IF(G258='データ（編集しないで）'!$F$2,VLOOKUP(H258,'データ（編集しないで）'!$R$2:$S$21,2,FALSE),IF(G258='データ（編集しないで）'!$F$3,VLOOKUP(H258,'データ（編集しないで）'!$T$2:$U$21,2,FALSE),IF(G258='データ（編集しないで）'!$F$4,VLOOKUP(H258,'データ（編集しないで）'!$V$2:$W$21,2,FALSE),IF(G258='データ（編集しないで）'!$F$5,VLOOKUP(H258,'データ（編集しないで）'!$X$2:$Y$21,2,FALSE),IF(G258='データ（編集しないで）'!$F$6,VLOOKUP(H258,'データ（編集しないで）'!$Z$2:$AA$21,2,FALSE),""))))))))))</f>
        <v/>
      </c>
      <c r="J258" s="32"/>
      <c r="K258" s="34"/>
      <c r="L258" s="34"/>
      <c r="M258" s="36" t="str">
        <f t="shared" si="3"/>
        <v/>
      </c>
      <c r="Q258" s="37" t="str">
        <f>IF(E258='データ（編集しないで）'!$A$2,VLOOKUP(E258,'データ（編集しないで）'!$AB$2:$AC$3,2,FALSE),IF(E258='データ（編集しないで）'!$A$3,VLOOKUP(E258,'データ（編集しないで）'!$AB$2:$AC$3,2,FALSE),""))</f>
        <v/>
      </c>
    </row>
    <row r="259" spans="1:17" ht="21" customHeight="1">
      <c r="A259" s="23">
        <v>257</v>
      </c>
      <c r="B259" s="25"/>
      <c r="C259" s="25"/>
      <c r="D259" s="25"/>
      <c r="E259" s="25"/>
      <c r="F259" s="25"/>
      <c r="G259" s="30" t="str">
        <f>IF(E259='データ（編集しないで）'!$A$2,VLOOKUP(F259,'データ（編集しないで）'!$C$2:$D$6,2,FALSE),IF(E259='データ（編集しないで）'!$A$3,VLOOKUP(F259,'データ（編集しないで）'!$E$2:$F$6,2,FALSE),""))</f>
        <v/>
      </c>
      <c r="H259" s="25"/>
      <c r="I259" s="30" t="str">
        <f>IF(G259='データ（編集しないで）'!$D$2,VLOOKUP(H259,'データ（編集しないで）'!$H$2:$I$21,2,FALSE),IF(G259='データ（編集しないで）'!$D$3,VLOOKUP(H259,'データ（編集しないで）'!$J$2:$K$21,2,FALSE),IF(G259='データ（編集しないで）'!$D$4,VLOOKUP(H259,'データ（編集しないで）'!$L$2:$M$21,2,FALSE),IF(G259='データ（編集しないで）'!$D$5,VLOOKUP(H259,'データ（編集しないで）'!$N$2:$O$21,2,FALSE),IF(G259='データ（編集しないで）'!$D$6,VLOOKUP(H259,'データ（編集しないで）'!$P$2:$Q$21,2,FALSE),IF(G259='データ（編集しないで）'!$F$2,VLOOKUP(H259,'データ（編集しないで）'!$R$2:$S$21,2,FALSE),IF(G259='データ（編集しないで）'!$F$3,VLOOKUP(H259,'データ（編集しないで）'!$T$2:$U$21,2,FALSE),IF(G259='データ（編集しないで）'!$F$4,VLOOKUP(H259,'データ（編集しないで）'!$V$2:$W$21,2,FALSE),IF(G259='データ（編集しないで）'!$F$5,VLOOKUP(H259,'データ（編集しないで）'!$X$2:$Y$21,2,FALSE),IF(G259='データ（編集しないで）'!$F$6,VLOOKUP(H259,'データ（編集しないで）'!$Z$2:$AA$21,2,FALSE),""))))))))))</f>
        <v/>
      </c>
      <c r="J259" s="32"/>
      <c r="K259" s="34"/>
      <c r="L259" s="34"/>
      <c r="M259" s="36" t="str">
        <f t="shared" si="3"/>
        <v/>
      </c>
      <c r="Q259" s="37" t="str">
        <f>IF(E259='データ（編集しないで）'!$A$2,VLOOKUP(E259,'データ（編集しないで）'!$AB$2:$AC$3,2,FALSE),IF(E259='データ（編集しないで）'!$A$3,VLOOKUP(E259,'データ（編集しないで）'!$AB$2:$AC$3,2,FALSE),""))</f>
        <v/>
      </c>
    </row>
    <row r="260" spans="1:17" ht="21" customHeight="1">
      <c r="A260" s="23">
        <v>258</v>
      </c>
      <c r="B260" s="25"/>
      <c r="C260" s="25"/>
      <c r="D260" s="25"/>
      <c r="E260" s="25"/>
      <c r="F260" s="25"/>
      <c r="G260" s="30" t="str">
        <f>IF(E260='データ（編集しないで）'!$A$2,VLOOKUP(F260,'データ（編集しないで）'!$C$2:$D$6,2,FALSE),IF(E260='データ（編集しないで）'!$A$3,VLOOKUP(F260,'データ（編集しないで）'!$E$2:$F$6,2,FALSE),""))</f>
        <v/>
      </c>
      <c r="H260" s="25"/>
      <c r="I260" s="30" t="str">
        <f>IF(G260='データ（編集しないで）'!$D$2,VLOOKUP(H260,'データ（編集しないで）'!$H$2:$I$21,2,FALSE),IF(G260='データ（編集しないで）'!$D$3,VLOOKUP(H260,'データ（編集しないで）'!$J$2:$K$21,2,FALSE),IF(G260='データ（編集しないで）'!$D$4,VLOOKUP(H260,'データ（編集しないで）'!$L$2:$M$21,2,FALSE),IF(G260='データ（編集しないで）'!$D$5,VLOOKUP(H260,'データ（編集しないで）'!$N$2:$O$21,2,FALSE),IF(G260='データ（編集しないで）'!$D$6,VLOOKUP(H260,'データ（編集しないで）'!$P$2:$Q$21,2,FALSE),IF(G260='データ（編集しないで）'!$F$2,VLOOKUP(H260,'データ（編集しないで）'!$R$2:$S$21,2,FALSE),IF(G260='データ（編集しないで）'!$F$3,VLOOKUP(H260,'データ（編集しないで）'!$T$2:$U$21,2,FALSE),IF(G260='データ（編集しないで）'!$F$4,VLOOKUP(H260,'データ（編集しないで）'!$V$2:$W$21,2,FALSE),IF(G260='データ（編集しないで）'!$F$5,VLOOKUP(H260,'データ（編集しないで）'!$X$2:$Y$21,2,FALSE),IF(G260='データ（編集しないで）'!$F$6,VLOOKUP(H260,'データ（編集しないで）'!$Z$2:$AA$21,2,FALSE),""))))))))))</f>
        <v/>
      </c>
      <c r="J260" s="32"/>
      <c r="K260" s="34"/>
      <c r="L260" s="34"/>
      <c r="M260" s="36" t="str">
        <f t="shared" ref="M260:M302" si="4">IF(E260="","",M259+K260-L260)</f>
        <v/>
      </c>
      <c r="Q260" s="37" t="str">
        <f>IF(E260='データ（編集しないで）'!$A$2,VLOOKUP(E260,'データ（編集しないで）'!$AB$2:$AC$3,2,FALSE),IF(E260='データ（編集しないで）'!$A$3,VLOOKUP(E260,'データ（編集しないで）'!$AB$2:$AC$3,2,FALSE),""))</f>
        <v/>
      </c>
    </row>
    <row r="261" spans="1:17" ht="21" customHeight="1">
      <c r="A261" s="23">
        <v>259</v>
      </c>
      <c r="B261" s="25"/>
      <c r="C261" s="25"/>
      <c r="D261" s="25"/>
      <c r="E261" s="25"/>
      <c r="F261" s="25"/>
      <c r="G261" s="30" t="str">
        <f>IF(E261='データ（編集しないで）'!$A$2,VLOOKUP(F261,'データ（編集しないで）'!$C$2:$D$6,2,FALSE),IF(E261='データ（編集しないで）'!$A$3,VLOOKUP(F261,'データ（編集しないで）'!$E$2:$F$6,2,FALSE),""))</f>
        <v/>
      </c>
      <c r="H261" s="25"/>
      <c r="I261" s="30" t="str">
        <f>IF(G261='データ（編集しないで）'!$D$2,VLOOKUP(H261,'データ（編集しないで）'!$H$2:$I$21,2,FALSE),IF(G261='データ（編集しないで）'!$D$3,VLOOKUP(H261,'データ（編集しないで）'!$J$2:$K$21,2,FALSE),IF(G261='データ（編集しないで）'!$D$4,VLOOKUP(H261,'データ（編集しないで）'!$L$2:$M$21,2,FALSE),IF(G261='データ（編集しないで）'!$D$5,VLOOKUP(H261,'データ（編集しないで）'!$N$2:$O$21,2,FALSE),IF(G261='データ（編集しないで）'!$D$6,VLOOKUP(H261,'データ（編集しないで）'!$P$2:$Q$21,2,FALSE),IF(G261='データ（編集しないで）'!$F$2,VLOOKUP(H261,'データ（編集しないで）'!$R$2:$S$21,2,FALSE),IF(G261='データ（編集しないで）'!$F$3,VLOOKUP(H261,'データ（編集しないで）'!$T$2:$U$21,2,FALSE),IF(G261='データ（編集しないで）'!$F$4,VLOOKUP(H261,'データ（編集しないで）'!$V$2:$W$21,2,FALSE),IF(G261='データ（編集しないで）'!$F$5,VLOOKUP(H261,'データ（編集しないで）'!$X$2:$Y$21,2,FALSE),IF(G261='データ（編集しないで）'!$F$6,VLOOKUP(H261,'データ（編集しないで）'!$Z$2:$AA$21,2,FALSE),""))))))))))</f>
        <v/>
      </c>
      <c r="J261" s="32"/>
      <c r="K261" s="34"/>
      <c r="L261" s="34"/>
      <c r="M261" s="36" t="str">
        <f t="shared" si="4"/>
        <v/>
      </c>
      <c r="Q261" s="37" t="str">
        <f>IF(E261='データ（編集しないで）'!$A$2,VLOOKUP(E261,'データ（編集しないで）'!$AB$2:$AC$3,2,FALSE),IF(E261='データ（編集しないで）'!$A$3,VLOOKUP(E261,'データ（編集しないで）'!$AB$2:$AC$3,2,FALSE),""))</f>
        <v/>
      </c>
    </row>
    <row r="262" spans="1:17" ht="21" customHeight="1">
      <c r="A262" s="23">
        <v>260</v>
      </c>
      <c r="B262" s="25"/>
      <c r="C262" s="25"/>
      <c r="D262" s="25"/>
      <c r="E262" s="25"/>
      <c r="F262" s="25"/>
      <c r="G262" s="30" t="str">
        <f>IF(E262='データ（編集しないで）'!$A$2,VLOOKUP(F262,'データ（編集しないで）'!$C$2:$D$6,2,FALSE),IF(E262='データ（編集しないで）'!$A$3,VLOOKUP(F262,'データ（編集しないで）'!$E$2:$F$6,2,FALSE),""))</f>
        <v/>
      </c>
      <c r="H262" s="25"/>
      <c r="I262" s="30" t="str">
        <f>IF(G262='データ（編集しないで）'!$D$2,VLOOKUP(H262,'データ（編集しないで）'!$H$2:$I$21,2,FALSE),IF(G262='データ（編集しないで）'!$D$3,VLOOKUP(H262,'データ（編集しないで）'!$J$2:$K$21,2,FALSE),IF(G262='データ（編集しないで）'!$D$4,VLOOKUP(H262,'データ（編集しないで）'!$L$2:$M$21,2,FALSE),IF(G262='データ（編集しないで）'!$D$5,VLOOKUP(H262,'データ（編集しないで）'!$N$2:$O$21,2,FALSE),IF(G262='データ（編集しないで）'!$D$6,VLOOKUP(H262,'データ（編集しないで）'!$P$2:$Q$21,2,FALSE),IF(G262='データ（編集しないで）'!$F$2,VLOOKUP(H262,'データ（編集しないで）'!$R$2:$S$21,2,FALSE),IF(G262='データ（編集しないで）'!$F$3,VLOOKUP(H262,'データ（編集しないで）'!$T$2:$U$21,2,FALSE),IF(G262='データ（編集しないで）'!$F$4,VLOOKUP(H262,'データ（編集しないで）'!$V$2:$W$21,2,FALSE),IF(G262='データ（編集しないで）'!$F$5,VLOOKUP(H262,'データ（編集しないで）'!$X$2:$Y$21,2,FALSE),IF(G262='データ（編集しないで）'!$F$6,VLOOKUP(H262,'データ（編集しないで）'!$Z$2:$AA$21,2,FALSE),""))))))))))</f>
        <v/>
      </c>
      <c r="J262" s="32"/>
      <c r="K262" s="34"/>
      <c r="L262" s="34"/>
      <c r="M262" s="36" t="str">
        <f t="shared" si="4"/>
        <v/>
      </c>
      <c r="Q262" s="37" t="str">
        <f>IF(E262='データ（編集しないで）'!$A$2,VLOOKUP(E262,'データ（編集しないで）'!$AB$2:$AC$3,2,FALSE),IF(E262='データ（編集しないで）'!$A$3,VLOOKUP(E262,'データ（編集しないで）'!$AB$2:$AC$3,2,FALSE),""))</f>
        <v/>
      </c>
    </row>
    <row r="263" spans="1:17" ht="21" customHeight="1">
      <c r="A263" s="23">
        <v>261</v>
      </c>
      <c r="B263" s="25"/>
      <c r="C263" s="25"/>
      <c r="D263" s="25"/>
      <c r="E263" s="25"/>
      <c r="F263" s="25"/>
      <c r="G263" s="30" t="str">
        <f>IF(E263='データ（編集しないで）'!$A$2,VLOOKUP(F263,'データ（編集しないで）'!$C$2:$D$6,2,FALSE),IF(E263='データ（編集しないで）'!$A$3,VLOOKUP(F263,'データ（編集しないで）'!$E$2:$F$6,2,FALSE),""))</f>
        <v/>
      </c>
      <c r="H263" s="25"/>
      <c r="I263" s="30" t="str">
        <f>IF(G263='データ（編集しないで）'!$D$2,VLOOKUP(H263,'データ（編集しないで）'!$H$2:$I$21,2,FALSE),IF(G263='データ（編集しないで）'!$D$3,VLOOKUP(H263,'データ（編集しないで）'!$J$2:$K$21,2,FALSE),IF(G263='データ（編集しないで）'!$D$4,VLOOKUP(H263,'データ（編集しないで）'!$L$2:$M$21,2,FALSE),IF(G263='データ（編集しないで）'!$D$5,VLOOKUP(H263,'データ（編集しないで）'!$N$2:$O$21,2,FALSE),IF(G263='データ（編集しないで）'!$D$6,VLOOKUP(H263,'データ（編集しないで）'!$P$2:$Q$21,2,FALSE),IF(G263='データ（編集しないで）'!$F$2,VLOOKUP(H263,'データ（編集しないで）'!$R$2:$S$21,2,FALSE),IF(G263='データ（編集しないで）'!$F$3,VLOOKUP(H263,'データ（編集しないで）'!$T$2:$U$21,2,FALSE),IF(G263='データ（編集しないで）'!$F$4,VLOOKUP(H263,'データ（編集しないで）'!$V$2:$W$21,2,FALSE),IF(G263='データ（編集しないで）'!$F$5,VLOOKUP(H263,'データ（編集しないで）'!$X$2:$Y$21,2,FALSE),IF(G263='データ（編集しないで）'!$F$6,VLOOKUP(H263,'データ（編集しないで）'!$Z$2:$AA$21,2,FALSE),""))))))))))</f>
        <v/>
      </c>
      <c r="J263" s="32"/>
      <c r="K263" s="34"/>
      <c r="L263" s="34"/>
      <c r="M263" s="36" t="str">
        <f t="shared" si="4"/>
        <v/>
      </c>
      <c r="Q263" s="37" t="str">
        <f>IF(E263='データ（編集しないで）'!$A$2,VLOOKUP(E263,'データ（編集しないで）'!$AB$2:$AC$3,2,FALSE),IF(E263='データ（編集しないで）'!$A$3,VLOOKUP(E263,'データ（編集しないで）'!$AB$2:$AC$3,2,FALSE),""))</f>
        <v/>
      </c>
    </row>
    <row r="264" spans="1:17" ht="21" customHeight="1">
      <c r="A264" s="23">
        <v>262</v>
      </c>
      <c r="B264" s="25"/>
      <c r="C264" s="25"/>
      <c r="D264" s="25"/>
      <c r="E264" s="25"/>
      <c r="F264" s="25"/>
      <c r="G264" s="30" t="str">
        <f>IF(E264='データ（編集しないで）'!$A$2,VLOOKUP(F264,'データ（編集しないで）'!$C$2:$D$6,2,FALSE),IF(E264='データ（編集しないで）'!$A$3,VLOOKUP(F264,'データ（編集しないで）'!$E$2:$F$6,2,FALSE),""))</f>
        <v/>
      </c>
      <c r="H264" s="25"/>
      <c r="I264" s="30" t="str">
        <f>IF(G264='データ（編集しないで）'!$D$2,VLOOKUP(H264,'データ（編集しないで）'!$H$2:$I$21,2,FALSE),IF(G264='データ（編集しないで）'!$D$3,VLOOKUP(H264,'データ（編集しないで）'!$J$2:$K$21,2,FALSE),IF(G264='データ（編集しないで）'!$D$4,VLOOKUP(H264,'データ（編集しないで）'!$L$2:$M$21,2,FALSE),IF(G264='データ（編集しないで）'!$D$5,VLOOKUP(H264,'データ（編集しないで）'!$N$2:$O$21,2,FALSE),IF(G264='データ（編集しないで）'!$D$6,VLOOKUP(H264,'データ（編集しないで）'!$P$2:$Q$21,2,FALSE),IF(G264='データ（編集しないで）'!$F$2,VLOOKUP(H264,'データ（編集しないで）'!$R$2:$S$21,2,FALSE),IF(G264='データ（編集しないで）'!$F$3,VLOOKUP(H264,'データ（編集しないで）'!$T$2:$U$21,2,FALSE),IF(G264='データ（編集しないで）'!$F$4,VLOOKUP(H264,'データ（編集しないで）'!$V$2:$W$21,2,FALSE),IF(G264='データ（編集しないで）'!$F$5,VLOOKUP(H264,'データ（編集しないで）'!$X$2:$Y$21,2,FALSE),IF(G264='データ（編集しないで）'!$F$6,VLOOKUP(H264,'データ（編集しないで）'!$Z$2:$AA$21,2,FALSE),""))))))))))</f>
        <v/>
      </c>
      <c r="J264" s="32"/>
      <c r="K264" s="34"/>
      <c r="L264" s="34"/>
      <c r="M264" s="36" t="str">
        <f t="shared" si="4"/>
        <v/>
      </c>
      <c r="Q264" s="37" t="str">
        <f>IF(E264='データ（編集しないで）'!$A$2,VLOOKUP(E264,'データ（編集しないで）'!$AB$2:$AC$3,2,FALSE),IF(E264='データ（編集しないで）'!$A$3,VLOOKUP(E264,'データ（編集しないで）'!$AB$2:$AC$3,2,FALSE),""))</f>
        <v/>
      </c>
    </row>
    <row r="265" spans="1:17" ht="21" customHeight="1">
      <c r="A265" s="23">
        <v>263</v>
      </c>
      <c r="B265" s="25"/>
      <c r="C265" s="25"/>
      <c r="D265" s="25"/>
      <c r="E265" s="25"/>
      <c r="F265" s="25"/>
      <c r="G265" s="30" t="str">
        <f>IF(E265='データ（編集しないで）'!$A$2,VLOOKUP(F265,'データ（編集しないで）'!$C$2:$D$6,2,FALSE),IF(E265='データ（編集しないで）'!$A$3,VLOOKUP(F265,'データ（編集しないで）'!$E$2:$F$6,2,FALSE),""))</f>
        <v/>
      </c>
      <c r="H265" s="25"/>
      <c r="I265" s="30" t="str">
        <f>IF(G265='データ（編集しないで）'!$D$2,VLOOKUP(H265,'データ（編集しないで）'!$H$2:$I$21,2,FALSE),IF(G265='データ（編集しないで）'!$D$3,VLOOKUP(H265,'データ（編集しないで）'!$J$2:$K$21,2,FALSE),IF(G265='データ（編集しないで）'!$D$4,VLOOKUP(H265,'データ（編集しないで）'!$L$2:$M$21,2,FALSE),IF(G265='データ（編集しないで）'!$D$5,VLOOKUP(H265,'データ（編集しないで）'!$N$2:$O$21,2,FALSE),IF(G265='データ（編集しないで）'!$D$6,VLOOKUP(H265,'データ（編集しないで）'!$P$2:$Q$21,2,FALSE),IF(G265='データ（編集しないで）'!$F$2,VLOOKUP(H265,'データ（編集しないで）'!$R$2:$S$21,2,FALSE),IF(G265='データ（編集しないで）'!$F$3,VLOOKUP(H265,'データ（編集しないで）'!$T$2:$U$21,2,FALSE),IF(G265='データ（編集しないで）'!$F$4,VLOOKUP(H265,'データ（編集しないで）'!$V$2:$W$21,2,FALSE),IF(G265='データ（編集しないで）'!$F$5,VLOOKUP(H265,'データ（編集しないで）'!$X$2:$Y$21,2,FALSE),IF(G265='データ（編集しないで）'!$F$6,VLOOKUP(H265,'データ（編集しないで）'!$Z$2:$AA$21,2,FALSE),""))))))))))</f>
        <v/>
      </c>
      <c r="J265" s="32"/>
      <c r="K265" s="34"/>
      <c r="L265" s="34"/>
      <c r="M265" s="36" t="str">
        <f t="shared" si="4"/>
        <v/>
      </c>
      <c r="Q265" s="37" t="str">
        <f>IF(E265='データ（編集しないで）'!$A$2,VLOOKUP(E265,'データ（編集しないで）'!$AB$2:$AC$3,2,FALSE),IF(E265='データ（編集しないで）'!$A$3,VLOOKUP(E265,'データ（編集しないで）'!$AB$2:$AC$3,2,FALSE),""))</f>
        <v/>
      </c>
    </row>
    <row r="266" spans="1:17" ht="21" customHeight="1">
      <c r="A266" s="23">
        <v>264</v>
      </c>
      <c r="B266" s="25"/>
      <c r="C266" s="25"/>
      <c r="D266" s="25"/>
      <c r="E266" s="25"/>
      <c r="F266" s="25"/>
      <c r="G266" s="30" t="str">
        <f>IF(E266='データ（編集しないで）'!$A$2,VLOOKUP(F266,'データ（編集しないで）'!$C$2:$D$6,2,FALSE),IF(E266='データ（編集しないで）'!$A$3,VLOOKUP(F266,'データ（編集しないで）'!$E$2:$F$6,2,FALSE),""))</f>
        <v/>
      </c>
      <c r="H266" s="25"/>
      <c r="I266" s="30" t="str">
        <f>IF(G266='データ（編集しないで）'!$D$2,VLOOKUP(H266,'データ（編集しないで）'!$H$2:$I$21,2,FALSE),IF(G266='データ（編集しないで）'!$D$3,VLOOKUP(H266,'データ（編集しないで）'!$J$2:$K$21,2,FALSE),IF(G266='データ（編集しないで）'!$D$4,VLOOKUP(H266,'データ（編集しないで）'!$L$2:$M$21,2,FALSE),IF(G266='データ（編集しないで）'!$D$5,VLOOKUP(H266,'データ（編集しないで）'!$N$2:$O$21,2,FALSE),IF(G266='データ（編集しないで）'!$D$6,VLOOKUP(H266,'データ（編集しないで）'!$P$2:$Q$21,2,FALSE),IF(G266='データ（編集しないで）'!$F$2,VLOOKUP(H266,'データ（編集しないで）'!$R$2:$S$21,2,FALSE),IF(G266='データ（編集しないで）'!$F$3,VLOOKUP(H266,'データ（編集しないで）'!$T$2:$U$21,2,FALSE),IF(G266='データ（編集しないで）'!$F$4,VLOOKUP(H266,'データ（編集しないで）'!$V$2:$W$21,2,FALSE),IF(G266='データ（編集しないで）'!$F$5,VLOOKUP(H266,'データ（編集しないで）'!$X$2:$Y$21,2,FALSE),IF(G266='データ（編集しないで）'!$F$6,VLOOKUP(H266,'データ（編集しないで）'!$Z$2:$AA$21,2,FALSE),""))))))))))</f>
        <v/>
      </c>
      <c r="J266" s="32"/>
      <c r="K266" s="34"/>
      <c r="L266" s="34"/>
      <c r="M266" s="36" t="str">
        <f t="shared" si="4"/>
        <v/>
      </c>
      <c r="Q266" s="37" t="str">
        <f>IF(E266='データ（編集しないで）'!$A$2,VLOOKUP(E266,'データ（編集しないで）'!$AB$2:$AC$3,2,FALSE),IF(E266='データ（編集しないで）'!$A$3,VLOOKUP(E266,'データ（編集しないで）'!$AB$2:$AC$3,2,FALSE),""))</f>
        <v/>
      </c>
    </row>
    <row r="267" spans="1:17" ht="21" customHeight="1">
      <c r="A267" s="23">
        <v>265</v>
      </c>
      <c r="B267" s="25"/>
      <c r="C267" s="25"/>
      <c r="D267" s="25"/>
      <c r="E267" s="25"/>
      <c r="F267" s="25"/>
      <c r="G267" s="30" t="str">
        <f>IF(E267='データ（編集しないで）'!$A$2,VLOOKUP(F267,'データ（編集しないで）'!$C$2:$D$6,2,FALSE),IF(E267='データ（編集しないで）'!$A$3,VLOOKUP(F267,'データ（編集しないで）'!$E$2:$F$6,2,FALSE),""))</f>
        <v/>
      </c>
      <c r="H267" s="25"/>
      <c r="I267" s="30" t="str">
        <f>IF(G267='データ（編集しないで）'!$D$2,VLOOKUP(H267,'データ（編集しないで）'!$H$2:$I$21,2,FALSE),IF(G267='データ（編集しないで）'!$D$3,VLOOKUP(H267,'データ（編集しないで）'!$J$2:$K$21,2,FALSE),IF(G267='データ（編集しないで）'!$D$4,VLOOKUP(H267,'データ（編集しないで）'!$L$2:$M$21,2,FALSE),IF(G267='データ（編集しないで）'!$D$5,VLOOKUP(H267,'データ（編集しないで）'!$N$2:$O$21,2,FALSE),IF(G267='データ（編集しないで）'!$D$6,VLOOKUP(H267,'データ（編集しないで）'!$P$2:$Q$21,2,FALSE),IF(G267='データ（編集しないで）'!$F$2,VLOOKUP(H267,'データ（編集しないで）'!$R$2:$S$21,2,FALSE),IF(G267='データ（編集しないで）'!$F$3,VLOOKUP(H267,'データ（編集しないで）'!$T$2:$U$21,2,FALSE),IF(G267='データ（編集しないで）'!$F$4,VLOOKUP(H267,'データ（編集しないで）'!$V$2:$W$21,2,FALSE),IF(G267='データ（編集しないで）'!$F$5,VLOOKUP(H267,'データ（編集しないで）'!$X$2:$Y$21,2,FALSE),IF(G267='データ（編集しないで）'!$F$6,VLOOKUP(H267,'データ（編集しないで）'!$Z$2:$AA$21,2,FALSE),""))))))))))</f>
        <v/>
      </c>
      <c r="J267" s="32"/>
      <c r="K267" s="34"/>
      <c r="L267" s="34"/>
      <c r="M267" s="36" t="str">
        <f t="shared" si="4"/>
        <v/>
      </c>
      <c r="Q267" s="37" t="str">
        <f>IF(E267='データ（編集しないで）'!$A$2,VLOOKUP(E267,'データ（編集しないで）'!$AB$2:$AC$3,2,FALSE),IF(E267='データ（編集しないで）'!$A$3,VLOOKUP(E267,'データ（編集しないで）'!$AB$2:$AC$3,2,FALSE),""))</f>
        <v/>
      </c>
    </row>
    <row r="268" spans="1:17" ht="21" customHeight="1">
      <c r="A268" s="23">
        <v>266</v>
      </c>
      <c r="B268" s="25"/>
      <c r="C268" s="25"/>
      <c r="D268" s="25"/>
      <c r="E268" s="25"/>
      <c r="F268" s="25"/>
      <c r="G268" s="30" t="str">
        <f>IF(E268='データ（編集しないで）'!$A$2,VLOOKUP(F268,'データ（編集しないで）'!$C$2:$D$6,2,FALSE),IF(E268='データ（編集しないで）'!$A$3,VLOOKUP(F268,'データ（編集しないで）'!$E$2:$F$6,2,FALSE),""))</f>
        <v/>
      </c>
      <c r="H268" s="25"/>
      <c r="I268" s="30" t="str">
        <f>IF(G268='データ（編集しないで）'!$D$2,VLOOKUP(H268,'データ（編集しないで）'!$H$2:$I$21,2,FALSE),IF(G268='データ（編集しないで）'!$D$3,VLOOKUP(H268,'データ（編集しないで）'!$J$2:$K$21,2,FALSE),IF(G268='データ（編集しないで）'!$D$4,VLOOKUP(H268,'データ（編集しないで）'!$L$2:$M$21,2,FALSE),IF(G268='データ（編集しないで）'!$D$5,VLOOKUP(H268,'データ（編集しないで）'!$N$2:$O$21,2,FALSE),IF(G268='データ（編集しないで）'!$D$6,VLOOKUP(H268,'データ（編集しないで）'!$P$2:$Q$21,2,FALSE),IF(G268='データ（編集しないで）'!$F$2,VLOOKUP(H268,'データ（編集しないで）'!$R$2:$S$21,2,FALSE),IF(G268='データ（編集しないで）'!$F$3,VLOOKUP(H268,'データ（編集しないで）'!$T$2:$U$21,2,FALSE),IF(G268='データ（編集しないで）'!$F$4,VLOOKUP(H268,'データ（編集しないで）'!$V$2:$W$21,2,FALSE),IF(G268='データ（編集しないで）'!$F$5,VLOOKUP(H268,'データ（編集しないで）'!$X$2:$Y$21,2,FALSE),IF(G268='データ（編集しないで）'!$F$6,VLOOKUP(H268,'データ（編集しないで）'!$Z$2:$AA$21,2,FALSE),""))))))))))</f>
        <v/>
      </c>
      <c r="J268" s="32"/>
      <c r="K268" s="34"/>
      <c r="L268" s="34"/>
      <c r="M268" s="36" t="str">
        <f t="shared" si="4"/>
        <v/>
      </c>
      <c r="Q268" s="37" t="str">
        <f>IF(E268='データ（編集しないで）'!$A$2,VLOOKUP(E268,'データ（編集しないで）'!$AB$2:$AC$3,2,FALSE),IF(E268='データ（編集しないで）'!$A$3,VLOOKUP(E268,'データ（編集しないで）'!$AB$2:$AC$3,2,FALSE),""))</f>
        <v/>
      </c>
    </row>
    <row r="269" spans="1:17" ht="21" customHeight="1">
      <c r="A269" s="23">
        <v>267</v>
      </c>
      <c r="B269" s="25"/>
      <c r="C269" s="25"/>
      <c r="D269" s="25"/>
      <c r="E269" s="25"/>
      <c r="F269" s="25"/>
      <c r="G269" s="30" t="str">
        <f>IF(E269='データ（編集しないで）'!$A$2,VLOOKUP(F269,'データ（編集しないで）'!$C$2:$D$6,2,FALSE),IF(E269='データ（編集しないで）'!$A$3,VLOOKUP(F269,'データ（編集しないで）'!$E$2:$F$6,2,FALSE),""))</f>
        <v/>
      </c>
      <c r="H269" s="25"/>
      <c r="I269" s="30" t="str">
        <f>IF(G269='データ（編集しないで）'!$D$2,VLOOKUP(H269,'データ（編集しないで）'!$H$2:$I$21,2,FALSE),IF(G269='データ（編集しないで）'!$D$3,VLOOKUP(H269,'データ（編集しないで）'!$J$2:$K$21,2,FALSE),IF(G269='データ（編集しないで）'!$D$4,VLOOKUP(H269,'データ（編集しないで）'!$L$2:$M$21,2,FALSE),IF(G269='データ（編集しないで）'!$D$5,VLOOKUP(H269,'データ（編集しないで）'!$N$2:$O$21,2,FALSE),IF(G269='データ（編集しないで）'!$D$6,VLOOKUP(H269,'データ（編集しないで）'!$P$2:$Q$21,2,FALSE),IF(G269='データ（編集しないで）'!$F$2,VLOOKUP(H269,'データ（編集しないで）'!$R$2:$S$21,2,FALSE),IF(G269='データ（編集しないで）'!$F$3,VLOOKUP(H269,'データ（編集しないで）'!$T$2:$U$21,2,FALSE),IF(G269='データ（編集しないで）'!$F$4,VLOOKUP(H269,'データ（編集しないで）'!$V$2:$W$21,2,FALSE),IF(G269='データ（編集しないで）'!$F$5,VLOOKUP(H269,'データ（編集しないで）'!$X$2:$Y$21,2,FALSE),IF(G269='データ（編集しないで）'!$F$6,VLOOKUP(H269,'データ（編集しないで）'!$Z$2:$AA$21,2,FALSE),""))))))))))</f>
        <v/>
      </c>
      <c r="J269" s="32"/>
      <c r="K269" s="34"/>
      <c r="L269" s="34"/>
      <c r="M269" s="36" t="str">
        <f t="shared" si="4"/>
        <v/>
      </c>
      <c r="Q269" s="37" t="str">
        <f>IF(E269='データ（編集しないで）'!$A$2,VLOOKUP(E269,'データ（編集しないで）'!$AB$2:$AC$3,2,FALSE),IF(E269='データ（編集しないで）'!$A$3,VLOOKUP(E269,'データ（編集しないで）'!$AB$2:$AC$3,2,FALSE),""))</f>
        <v/>
      </c>
    </row>
    <row r="270" spans="1:17" ht="21" customHeight="1">
      <c r="A270" s="23">
        <v>268</v>
      </c>
      <c r="B270" s="25"/>
      <c r="C270" s="25"/>
      <c r="D270" s="25"/>
      <c r="E270" s="25"/>
      <c r="F270" s="25"/>
      <c r="G270" s="30" t="str">
        <f>IF(E270='データ（編集しないで）'!$A$2,VLOOKUP(F270,'データ（編集しないで）'!$C$2:$D$6,2,FALSE),IF(E270='データ（編集しないで）'!$A$3,VLOOKUP(F270,'データ（編集しないで）'!$E$2:$F$6,2,FALSE),""))</f>
        <v/>
      </c>
      <c r="H270" s="25"/>
      <c r="I270" s="30" t="str">
        <f>IF(G270='データ（編集しないで）'!$D$2,VLOOKUP(H270,'データ（編集しないで）'!$H$2:$I$21,2,FALSE),IF(G270='データ（編集しないで）'!$D$3,VLOOKUP(H270,'データ（編集しないで）'!$J$2:$K$21,2,FALSE),IF(G270='データ（編集しないで）'!$D$4,VLOOKUP(H270,'データ（編集しないで）'!$L$2:$M$21,2,FALSE),IF(G270='データ（編集しないで）'!$D$5,VLOOKUP(H270,'データ（編集しないで）'!$N$2:$O$21,2,FALSE),IF(G270='データ（編集しないで）'!$D$6,VLOOKUP(H270,'データ（編集しないで）'!$P$2:$Q$21,2,FALSE),IF(G270='データ（編集しないで）'!$F$2,VLOOKUP(H270,'データ（編集しないで）'!$R$2:$S$21,2,FALSE),IF(G270='データ（編集しないで）'!$F$3,VLOOKUP(H270,'データ（編集しないで）'!$T$2:$U$21,2,FALSE),IF(G270='データ（編集しないで）'!$F$4,VLOOKUP(H270,'データ（編集しないで）'!$V$2:$W$21,2,FALSE),IF(G270='データ（編集しないで）'!$F$5,VLOOKUP(H270,'データ（編集しないで）'!$X$2:$Y$21,2,FALSE),IF(G270='データ（編集しないで）'!$F$6,VLOOKUP(H270,'データ（編集しないで）'!$Z$2:$AA$21,2,FALSE),""))))))))))</f>
        <v/>
      </c>
      <c r="J270" s="32"/>
      <c r="K270" s="34"/>
      <c r="L270" s="34"/>
      <c r="M270" s="36" t="str">
        <f t="shared" si="4"/>
        <v/>
      </c>
      <c r="Q270" s="37" t="str">
        <f>IF(E270='データ（編集しないで）'!$A$2,VLOOKUP(E270,'データ（編集しないで）'!$AB$2:$AC$3,2,FALSE),IF(E270='データ（編集しないで）'!$A$3,VLOOKUP(E270,'データ（編集しないで）'!$AB$2:$AC$3,2,FALSE),""))</f>
        <v/>
      </c>
    </row>
    <row r="271" spans="1:17" ht="21" customHeight="1">
      <c r="A271" s="23">
        <v>269</v>
      </c>
      <c r="B271" s="25"/>
      <c r="C271" s="25"/>
      <c r="D271" s="25"/>
      <c r="E271" s="25"/>
      <c r="F271" s="25"/>
      <c r="G271" s="30" t="str">
        <f>IF(E271='データ（編集しないで）'!$A$2,VLOOKUP(F271,'データ（編集しないで）'!$C$2:$D$6,2,FALSE),IF(E271='データ（編集しないで）'!$A$3,VLOOKUP(F271,'データ（編集しないで）'!$E$2:$F$6,2,FALSE),""))</f>
        <v/>
      </c>
      <c r="H271" s="25"/>
      <c r="I271" s="30" t="str">
        <f>IF(G271='データ（編集しないで）'!$D$2,VLOOKUP(H271,'データ（編集しないで）'!$H$2:$I$21,2,FALSE),IF(G271='データ（編集しないで）'!$D$3,VLOOKUP(H271,'データ（編集しないで）'!$J$2:$K$21,2,FALSE),IF(G271='データ（編集しないで）'!$D$4,VLOOKUP(H271,'データ（編集しないで）'!$L$2:$M$21,2,FALSE),IF(G271='データ（編集しないで）'!$D$5,VLOOKUP(H271,'データ（編集しないで）'!$N$2:$O$21,2,FALSE),IF(G271='データ（編集しないで）'!$D$6,VLOOKUP(H271,'データ（編集しないで）'!$P$2:$Q$21,2,FALSE),IF(G271='データ（編集しないで）'!$F$2,VLOOKUP(H271,'データ（編集しないで）'!$R$2:$S$21,2,FALSE),IF(G271='データ（編集しないで）'!$F$3,VLOOKUP(H271,'データ（編集しないで）'!$T$2:$U$21,2,FALSE),IF(G271='データ（編集しないで）'!$F$4,VLOOKUP(H271,'データ（編集しないで）'!$V$2:$W$21,2,FALSE),IF(G271='データ（編集しないで）'!$F$5,VLOOKUP(H271,'データ（編集しないで）'!$X$2:$Y$21,2,FALSE),IF(G271='データ（編集しないで）'!$F$6,VLOOKUP(H271,'データ（編集しないで）'!$Z$2:$AA$21,2,FALSE),""))))))))))</f>
        <v/>
      </c>
      <c r="J271" s="32"/>
      <c r="K271" s="34"/>
      <c r="L271" s="34"/>
      <c r="M271" s="36" t="str">
        <f t="shared" si="4"/>
        <v/>
      </c>
      <c r="Q271" s="37" t="str">
        <f>IF(E271='データ（編集しないで）'!$A$2,VLOOKUP(E271,'データ（編集しないで）'!$AB$2:$AC$3,2,FALSE),IF(E271='データ（編集しないで）'!$A$3,VLOOKUP(E271,'データ（編集しないで）'!$AB$2:$AC$3,2,FALSE),""))</f>
        <v/>
      </c>
    </row>
    <row r="272" spans="1:17" ht="21" customHeight="1">
      <c r="A272" s="23">
        <v>270</v>
      </c>
      <c r="B272" s="25"/>
      <c r="C272" s="25"/>
      <c r="D272" s="25"/>
      <c r="E272" s="25"/>
      <c r="F272" s="25"/>
      <c r="G272" s="30" t="str">
        <f>IF(E272='データ（編集しないで）'!$A$2,VLOOKUP(F272,'データ（編集しないで）'!$C$2:$D$6,2,FALSE),IF(E272='データ（編集しないで）'!$A$3,VLOOKUP(F272,'データ（編集しないで）'!$E$2:$F$6,2,FALSE),""))</f>
        <v/>
      </c>
      <c r="H272" s="25"/>
      <c r="I272" s="30" t="str">
        <f>IF(G272='データ（編集しないで）'!$D$2,VLOOKUP(H272,'データ（編集しないで）'!$H$2:$I$21,2,FALSE),IF(G272='データ（編集しないで）'!$D$3,VLOOKUP(H272,'データ（編集しないで）'!$J$2:$K$21,2,FALSE),IF(G272='データ（編集しないで）'!$D$4,VLOOKUP(H272,'データ（編集しないで）'!$L$2:$M$21,2,FALSE),IF(G272='データ（編集しないで）'!$D$5,VLOOKUP(H272,'データ（編集しないで）'!$N$2:$O$21,2,FALSE),IF(G272='データ（編集しないで）'!$D$6,VLOOKUP(H272,'データ（編集しないで）'!$P$2:$Q$21,2,FALSE),IF(G272='データ（編集しないで）'!$F$2,VLOOKUP(H272,'データ（編集しないで）'!$R$2:$S$21,2,FALSE),IF(G272='データ（編集しないで）'!$F$3,VLOOKUP(H272,'データ（編集しないで）'!$T$2:$U$21,2,FALSE),IF(G272='データ（編集しないで）'!$F$4,VLOOKUP(H272,'データ（編集しないで）'!$V$2:$W$21,2,FALSE),IF(G272='データ（編集しないで）'!$F$5,VLOOKUP(H272,'データ（編集しないで）'!$X$2:$Y$21,2,FALSE),IF(G272='データ（編集しないで）'!$F$6,VLOOKUP(H272,'データ（編集しないで）'!$Z$2:$AA$21,2,FALSE),""))))))))))</f>
        <v/>
      </c>
      <c r="J272" s="32"/>
      <c r="K272" s="34"/>
      <c r="L272" s="34"/>
      <c r="M272" s="36" t="str">
        <f t="shared" si="4"/>
        <v/>
      </c>
      <c r="Q272" s="37" t="str">
        <f>IF(E272='データ（編集しないで）'!$A$2,VLOOKUP(E272,'データ（編集しないで）'!$AB$2:$AC$3,2,FALSE),IF(E272='データ（編集しないで）'!$A$3,VLOOKUP(E272,'データ（編集しないで）'!$AB$2:$AC$3,2,FALSE),""))</f>
        <v/>
      </c>
    </row>
    <row r="273" spans="1:17" ht="21" customHeight="1">
      <c r="A273" s="23">
        <v>271</v>
      </c>
      <c r="B273" s="25"/>
      <c r="C273" s="25"/>
      <c r="D273" s="25"/>
      <c r="E273" s="25"/>
      <c r="F273" s="25"/>
      <c r="G273" s="30" t="str">
        <f>IF(E273='データ（編集しないで）'!$A$2,VLOOKUP(F273,'データ（編集しないで）'!$C$2:$D$6,2,FALSE),IF(E273='データ（編集しないで）'!$A$3,VLOOKUP(F273,'データ（編集しないで）'!$E$2:$F$6,2,FALSE),""))</f>
        <v/>
      </c>
      <c r="H273" s="25"/>
      <c r="I273" s="30" t="str">
        <f>IF(G273='データ（編集しないで）'!$D$2,VLOOKUP(H273,'データ（編集しないで）'!$H$2:$I$21,2,FALSE),IF(G273='データ（編集しないで）'!$D$3,VLOOKUP(H273,'データ（編集しないで）'!$J$2:$K$21,2,FALSE),IF(G273='データ（編集しないで）'!$D$4,VLOOKUP(H273,'データ（編集しないで）'!$L$2:$M$21,2,FALSE),IF(G273='データ（編集しないで）'!$D$5,VLOOKUP(H273,'データ（編集しないで）'!$N$2:$O$21,2,FALSE),IF(G273='データ（編集しないで）'!$D$6,VLOOKUP(H273,'データ（編集しないで）'!$P$2:$Q$21,2,FALSE),IF(G273='データ（編集しないで）'!$F$2,VLOOKUP(H273,'データ（編集しないで）'!$R$2:$S$21,2,FALSE),IF(G273='データ（編集しないで）'!$F$3,VLOOKUP(H273,'データ（編集しないで）'!$T$2:$U$21,2,FALSE),IF(G273='データ（編集しないで）'!$F$4,VLOOKUP(H273,'データ（編集しないで）'!$V$2:$W$21,2,FALSE),IF(G273='データ（編集しないで）'!$F$5,VLOOKUP(H273,'データ（編集しないで）'!$X$2:$Y$21,2,FALSE),IF(G273='データ（編集しないで）'!$F$6,VLOOKUP(H273,'データ（編集しないで）'!$Z$2:$AA$21,2,FALSE),""))))))))))</f>
        <v/>
      </c>
      <c r="J273" s="32"/>
      <c r="K273" s="34"/>
      <c r="L273" s="34"/>
      <c r="M273" s="36" t="str">
        <f t="shared" si="4"/>
        <v/>
      </c>
      <c r="Q273" s="37" t="str">
        <f>IF(E273='データ（編集しないで）'!$A$2,VLOOKUP(E273,'データ（編集しないで）'!$AB$2:$AC$3,2,FALSE),IF(E273='データ（編集しないで）'!$A$3,VLOOKUP(E273,'データ（編集しないで）'!$AB$2:$AC$3,2,FALSE),""))</f>
        <v/>
      </c>
    </row>
    <row r="274" spans="1:17" ht="21" customHeight="1">
      <c r="A274" s="23">
        <v>272</v>
      </c>
      <c r="B274" s="25"/>
      <c r="C274" s="25"/>
      <c r="D274" s="25"/>
      <c r="E274" s="25"/>
      <c r="F274" s="25"/>
      <c r="G274" s="30" t="str">
        <f>IF(E274='データ（編集しないで）'!$A$2,VLOOKUP(F274,'データ（編集しないで）'!$C$2:$D$6,2,FALSE),IF(E274='データ（編集しないで）'!$A$3,VLOOKUP(F274,'データ（編集しないで）'!$E$2:$F$6,2,FALSE),""))</f>
        <v/>
      </c>
      <c r="H274" s="25"/>
      <c r="I274" s="30" t="str">
        <f>IF(G274='データ（編集しないで）'!$D$2,VLOOKUP(H274,'データ（編集しないで）'!$H$2:$I$21,2,FALSE),IF(G274='データ（編集しないで）'!$D$3,VLOOKUP(H274,'データ（編集しないで）'!$J$2:$K$21,2,FALSE),IF(G274='データ（編集しないで）'!$D$4,VLOOKUP(H274,'データ（編集しないで）'!$L$2:$M$21,2,FALSE),IF(G274='データ（編集しないで）'!$D$5,VLOOKUP(H274,'データ（編集しないで）'!$N$2:$O$21,2,FALSE),IF(G274='データ（編集しないで）'!$D$6,VLOOKUP(H274,'データ（編集しないで）'!$P$2:$Q$21,2,FALSE),IF(G274='データ（編集しないで）'!$F$2,VLOOKUP(H274,'データ（編集しないで）'!$R$2:$S$21,2,FALSE),IF(G274='データ（編集しないで）'!$F$3,VLOOKUP(H274,'データ（編集しないで）'!$T$2:$U$21,2,FALSE),IF(G274='データ（編集しないで）'!$F$4,VLOOKUP(H274,'データ（編集しないで）'!$V$2:$W$21,2,FALSE),IF(G274='データ（編集しないで）'!$F$5,VLOOKUP(H274,'データ（編集しないで）'!$X$2:$Y$21,2,FALSE),IF(G274='データ（編集しないで）'!$F$6,VLOOKUP(H274,'データ（編集しないで）'!$Z$2:$AA$21,2,FALSE),""))))))))))</f>
        <v/>
      </c>
      <c r="J274" s="32"/>
      <c r="K274" s="34"/>
      <c r="L274" s="34"/>
      <c r="M274" s="36" t="str">
        <f t="shared" si="4"/>
        <v/>
      </c>
      <c r="Q274" s="37" t="str">
        <f>IF(E274='データ（編集しないで）'!$A$2,VLOOKUP(E274,'データ（編集しないで）'!$AB$2:$AC$3,2,FALSE),IF(E274='データ（編集しないで）'!$A$3,VLOOKUP(E274,'データ（編集しないで）'!$AB$2:$AC$3,2,FALSE),""))</f>
        <v/>
      </c>
    </row>
    <row r="275" spans="1:17" ht="21" customHeight="1">
      <c r="A275" s="23">
        <v>273</v>
      </c>
      <c r="B275" s="25"/>
      <c r="C275" s="25"/>
      <c r="D275" s="25"/>
      <c r="E275" s="25"/>
      <c r="F275" s="25"/>
      <c r="G275" s="30" t="str">
        <f>IF(E275='データ（編集しないで）'!$A$2,VLOOKUP(F275,'データ（編集しないで）'!$C$2:$D$6,2,FALSE),IF(E275='データ（編集しないで）'!$A$3,VLOOKUP(F275,'データ（編集しないで）'!$E$2:$F$6,2,FALSE),""))</f>
        <v/>
      </c>
      <c r="H275" s="25"/>
      <c r="I275" s="30" t="str">
        <f>IF(G275='データ（編集しないで）'!$D$2,VLOOKUP(H275,'データ（編集しないで）'!$H$2:$I$21,2,FALSE),IF(G275='データ（編集しないで）'!$D$3,VLOOKUP(H275,'データ（編集しないで）'!$J$2:$K$21,2,FALSE),IF(G275='データ（編集しないで）'!$D$4,VLOOKUP(H275,'データ（編集しないで）'!$L$2:$M$21,2,FALSE),IF(G275='データ（編集しないで）'!$D$5,VLOOKUP(H275,'データ（編集しないで）'!$N$2:$O$21,2,FALSE),IF(G275='データ（編集しないで）'!$D$6,VLOOKUP(H275,'データ（編集しないで）'!$P$2:$Q$21,2,FALSE),IF(G275='データ（編集しないで）'!$F$2,VLOOKUP(H275,'データ（編集しないで）'!$R$2:$S$21,2,FALSE),IF(G275='データ（編集しないで）'!$F$3,VLOOKUP(H275,'データ（編集しないで）'!$T$2:$U$21,2,FALSE),IF(G275='データ（編集しないで）'!$F$4,VLOOKUP(H275,'データ（編集しないで）'!$V$2:$W$21,2,FALSE),IF(G275='データ（編集しないで）'!$F$5,VLOOKUP(H275,'データ（編集しないで）'!$X$2:$Y$21,2,FALSE),IF(G275='データ（編集しないで）'!$F$6,VLOOKUP(H275,'データ（編集しないで）'!$Z$2:$AA$21,2,FALSE),""))))))))))</f>
        <v/>
      </c>
      <c r="J275" s="32"/>
      <c r="K275" s="34"/>
      <c r="L275" s="34"/>
      <c r="M275" s="36" t="str">
        <f t="shared" si="4"/>
        <v/>
      </c>
      <c r="Q275" s="37" t="str">
        <f>IF(E275='データ（編集しないで）'!$A$2,VLOOKUP(E275,'データ（編集しないで）'!$AB$2:$AC$3,2,FALSE),IF(E275='データ（編集しないで）'!$A$3,VLOOKUP(E275,'データ（編集しないで）'!$AB$2:$AC$3,2,FALSE),""))</f>
        <v/>
      </c>
    </row>
    <row r="276" spans="1:17" ht="21" customHeight="1">
      <c r="A276" s="23">
        <v>274</v>
      </c>
      <c r="B276" s="25"/>
      <c r="C276" s="25"/>
      <c r="D276" s="25"/>
      <c r="E276" s="25"/>
      <c r="F276" s="25"/>
      <c r="G276" s="30" t="str">
        <f>IF(E276='データ（編集しないで）'!$A$2,VLOOKUP(F276,'データ（編集しないで）'!$C$2:$D$6,2,FALSE),IF(E276='データ（編集しないで）'!$A$3,VLOOKUP(F276,'データ（編集しないで）'!$E$2:$F$6,2,FALSE),""))</f>
        <v/>
      </c>
      <c r="H276" s="25"/>
      <c r="I276" s="30" t="str">
        <f>IF(G276='データ（編集しないで）'!$D$2,VLOOKUP(H276,'データ（編集しないで）'!$H$2:$I$21,2,FALSE),IF(G276='データ（編集しないで）'!$D$3,VLOOKUP(H276,'データ（編集しないで）'!$J$2:$K$21,2,FALSE),IF(G276='データ（編集しないで）'!$D$4,VLOOKUP(H276,'データ（編集しないで）'!$L$2:$M$21,2,FALSE),IF(G276='データ（編集しないで）'!$D$5,VLOOKUP(H276,'データ（編集しないで）'!$N$2:$O$21,2,FALSE),IF(G276='データ（編集しないで）'!$D$6,VLOOKUP(H276,'データ（編集しないで）'!$P$2:$Q$21,2,FALSE),IF(G276='データ（編集しないで）'!$F$2,VLOOKUP(H276,'データ（編集しないで）'!$R$2:$S$21,2,FALSE),IF(G276='データ（編集しないで）'!$F$3,VLOOKUP(H276,'データ（編集しないで）'!$T$2:$U$21,2,FALSE),IF(G276='データ（編集しないで）'!$F$4,VLOOKUP(H276,'データ（編集しないで）'!$V$2:$W$21,2,FALSE),IF(G276='データ（編集しないで）'!$F$5,VLOOKUP(H276,'データ（編集しないで）'!$X$2:$Y$21,2,FALSE),IF(G276='データ（編集しないで）'!$F$6,VLOOKUP(H276,'データ（編集しないで）'!$Z$2:$AA$21,2,FALSE),""))))))))))</f>
        <v/>
      </c>
      <c r="J276" s="32"/>
      <c r="K276" s="34"/>
      <c r="L276" s="34"/>
      <c r="M276" s="36" t="str">
        <f t="shared" si="4"/>
        <v/>
      </c>
      <c r="Q276" s="37" t="str">
        <f>IF(E276='データ（編集しないで）'!$A$2,VLOOKUP(E276,'データ（編集しないで）'!$AB$2:$AC$3,2,FALSE),IF(E276='データ（編集しないで）'!$A$3,VLOOKUP(E276,'データ（編集しないで）'!$AB$2:$AC$3,2,FALSE),""))</f>
        <v/>
      </c>
    </row>
    <row r="277" spans="1:17" ht="21" customHeight="1">
      <c r="A277" s="23">
        <v>275</v>
      </c>
      <c r="B277" s="25"/>
      <c r="C277" s="25"/>
      <c r="D277" s="25"/>
      <c r="E277" s="25"/>
      <c r="F277" s="25"/>
      <c r="G277" s="30" t="str">
        <f>IF(E277='データ（編集しないで）'!$A$2,VLOOKUP(F277,'データ（編集しないで）'!$C$2:$D$6,2,FALSE),IF(E277='データ（編集しないで）'!$A$3,VLOOKUP(F277,'データ（編集しないで）'!$E$2:$F$6,2,FALSE),""))</f>
        <v/>
      </c>
      <c r="H277" s="25"/>
      <c r="I277" s="30" t="str">
        <f>IF(G277='データ（編集しないで）'!$D$2,VLOOKUP(H277,'データ（編集しないで）'!$H$2:$I$21,2,FALSE),IF(G277='データ（編集しないで）'!$D$3,VLOOKUP(H277,'データ（編集しないで）'!$J$2:$K$21,2,FALSE),IF(G277='データ（編集しないで）'!$D$4,VLOOKUP(H277,'データ（編集しないで）'!$L$2:$M$21,2,FALSE),IF(G277='データ（編集しないで）'!$D$5,VLOOKUP(H277,'データ（編集しないで）'!$N$2:$O$21,2,FALSE),IF(G277='データ（編集しないで）'!$D$6,VLOOKUP(H277,'データ（編集しないで）'!$P$2:$Q$21,2,FALSE),IF(G277='データ（編集しないで）'!$F$2,VLOOKUP(H277,'データ（編集しないで）'!$R$2:$S$21,2,FALSE),IF(G277='データ（編集しないで）'!$F$3,VLOOKUP(H277,'データ（編集しないで）'!$T$2:$U$21,2,FALSE),IF(G277='データ（編集しないで）'!$F$4,VLOOKUP(H277,'データ（編集しないで）'!$V$2:$W$21,2,FALSE),IF(G277='データ（編集しないで）'!$F$5,VLOOKUP(H277,'データ（編集しないで）'!$X$2:$Y$21,2,FALSE),IF(G277='データ（編集しないで）'!$F$6,VLOOKUP(H277,'データ（編集しないで）'!$Z$2:$AA$21,2,FALSE),""))))))))))</f>
        <v/>
      </c>
      <c r="J277" s="32"/>
      <c r="K277" s="34"/>
      <c r="L277" s="34"/>
      <c r="M277" s="36" t="str">
        <f t="shared" si="4"/>
        <v/>
      </c>
      <c r="Q277" s="37" t="str">
        <f>IF(E277='データ（編集しないで）'!$A$2,VLOOKUP(E277,'データ（編集しないで）'!$AB$2:$AC$3,2,FALSE),IF(E277='データ（編集しないで）'!$A$3,VLOOKUP(E277,'データ（編集しないで）'!$AB$2:$AC$3,2,FALSE),""))</f>
        <v/>
      </c>
    </row>
    <row r="278" spans="1:17" ht="21" customHeight="1">
      <c r="A278" s="23">
        <v>276</v>
      </c>
      <c r="B278" s="25"/>
      <c r="C278" s="25"/>
      <c r="D278" s="25"/>
      <c r="E278" s="25"/>
      <c r="F278" s="25"/>
      <c r="G278" s="30" t="str">
        <f>IF(E278='データ（編集しないで）'!$A$2,VLOOKUP(F278,'データ（編集しないで）'!$C$2:$D$6,2,FALSE),IF(E278='データ（編集しないで）'!$A$3,VLOOKUP(F278,'データ（編集しないで）'!$E$2:$F$6,2,FALSE),""))</f>
        <v/>
      </c>
      <c r="H278" s="25"/>
      <c r="I278" s="30" t="str">
        <f>IF(G278='データ（編集しないで）'!$D$2,VLOOKUP(H278,'データ（編集しないで）'!$H$2:$I$21,2,FALSE),IF(G278='データ（編集しないで）'!$D$3,VLOOKUP(H278,'データ（編集しないで）'!$J$2:$K$21,2,FALSE),IF(G278='データ（編集しないで）'!$D$4,VLOOKUP(H278,'データ（編集しないで）'!$L$2:$M$21,2,FALSE),IF(G278='データ（編集しないで）'!$D$5,VLOOKUP(H278,'データ（編集しないで）'!$N$2:$O$21,2,FALSE),IF(G278='データ（編集しないで）'!$D$6,VLOOKUP(H278,'データ（編集しないで）'!$P$2:$Q$21,2,FALSE),IF(G278='データ（編集しないで）'!$F$2,VLOOKUP(H278,'データ（編集しないで）'!$R$2:$S$21,2,FALSE),IF(G278='データ（編集しないで）'!$F$3,VLOOKUP(H278,'データ（編集しないで）'!$T$2:$U$21,2,FALSE),IF(G278='データ（編集しないで）'!$F$4,VLOOKUP(H278,'データ（編集しないで）'!$V$2:$W$21,2,FALSE),IF(G278='データ（編集しないで）'!$F$5,VLOOKUP(H278,'データ（編集しないで）'!$X$2:$Y$21,2,FALSE),IF(G278='データ（編集しないで）'!$F$6,VLOOKUP(H278,'データ（編集しないで）'!$Z$2:$AA$21,2,FALSE),""))))))))))</f>
        <v/>
      </c>
      <c r="J278" s="32"/>
      <c r="K278" s="34"/>
      <c r="L278" s="34"/>
      <c r="M278" s="36" t="str">
        <f t="shared" si="4"/>
        <v/>
      </c>
      <c r="Q278" s="37" t="str">
        <f>IF(E278='データ（編集しないで）'!$A$2,VLOOKUP(E278,'データ（編集しないで）'!$AB$2:$AC$3,2,FALSE),IF(E278='データ（編集しないで）'!$A$3,VLOOKUP(E278,'データ（編集しないで）'!$AB$2:$AC$3,2,FALSE),""))</f>
        <v/>
      </c>
    </row>
    <row r="279" spans="1:17" ht="21" customHeight="1">
      <c r="A279" s="23">
        <v>277</v>
      </c>
      <c r="B279" s="25"/>
      <c r="C279" s="25"/>
      <c r="D279" s="25"/>
      <c r="E279" s="25"/>
      <c r="F279" s="25"/>
      <c r="G279" s="30" t="str">
        <f>IF(E279='データ（編集しないで）'!$A$2,VLOOKUP(F279,'データ（編集しないで）'!$C$2:$D$6,2,FALSE),IF(E279='データ（編集しないで）'!$A$3,VLOOKUP(F279,'データ（編集しないで）'!$E$2:$F$6,2,FALSE),""))</f>
        <v/>
      </c>
      <c r="H279" s="25"/>
      <c r="I279" s="30" t="str">
        <f>IF(G279='データ（編集しないで）'!$D$2,VLOOKUP(H279,'データ（編集しないで）'!$H$2:$I$21,2,FALSE),IF(G279='データ（編集しないで）'!$D$3,VLOOKUP(H279,'データ（編集しないで）'!$J$2:$K$21,2,FALSE),IF(G279='データ（編集しないで）'!$D$4,VLOOKUP(H279,'データ（編集しないで）'!$L$2:$M$21,2,FALSE),IF(G279='データ（編集しないで）'!$D$5,VLOOKUP(H279,'データ（編集しないで）'!$N$2:$O$21,2,FALSE),IF(G279='データ（編集しないで）'!$D$6,VLOOKUP(H279,'データ（編集しないで）'!$P$2:$Q$21,2,FALSE),IF(G279='データ（編集しないで）'!$F$2,VLOOKUP(H279,'データ（編集しないで）'!$R$2:$S$21,2,FALSE),IF(G279='データ（編集しないで）'!$F$3,VLOOKUP(H279,'データ（編集しないで）'!$T$2:$U$21,2,FALSE),IF(G279='データ（編集しないで）'!$F$4,VLOOKUP(H279,'データ（編集しないで）'!$V$2:$W$21,2,FALSE),IF(G279='データ（編集しないで）'!$F$5,VLOOKUP(H279,'データ（編集しないで）'!$X$2:$Y$21,2,FALSE),IF(G279='データ（編集しないで）'!$F$6,VLOOKUP(H279,'データ（編集しないで）'!$Z$2:$AA$21,2,FALSE),""))))))))))</f>
        <v/>
      </c>
      <c r="J279" s="32"/>
      <c r="K279" s="34"/>
      <c r="L279" s="34"/>
      <c r="M279" s="36" t="str">
        <f t="shared" si="4"/>
        <v/>
      </c>
      <c r="Q279" s="37" t="str">
        <f>IF(E279='データ（編集しないで）'!$A$2,VLOOKUP(E279,'データ（編集しないで）'!$AB$2:$AC$3,2,FALSE),IF(E279='データ（編集しないで）'!$A$3,VLOOKUP(E279,'データ（編集しないで）'!$AB$2:$AC$3,2,FALSE),""))</f>
        <v/>
      </c>
    </row>
    <row r="280" spans="1:17" ht="21" customHeight="1">
      <c r="A280" s="23">
        <v>278</v>
      </c>
      <c r="B280" s="25"/>
      <c r="C280" s="25"/>
      <c r="D280" s="25"/>
      <c r="E280" s="25"/>
      <c r="F280" s="25"/>
      <c r="G280" s="30" t="str">
        <f>IF(E280='データ（編集しないで）'!$A$2,VLOOKUP(F280,'データ（編集しないで）'!$C$2:$D$6,2,FALSE),IF(E280='データ（編集しないで）'!$A$3,VLOOKUP(F280,'データ（編集しないで）'!$E$2:$F$6,2,FALSE),""))</f>
        <v/>
      </c>
      <c r="H280" s="25"/>
      <c r="I280" s="30" t="str">
        <f>IF(G280='データ（編集しないで）'!$D$2,VLOOKUP(H280,'データ（編集しないで）'!$H$2:$I$21,2,FALSE),IF(G280='データ（編集しないで）'!$D$3,VLOOKUP(H280,'データ（編集しないで）'!$J$2:$K$21,2,FALSE),IF(G280='データ（編集しないで）'!$D$4,VLOOKUP(H280,'データ（編集しないで）'!$L$2:$M$21,2,FALSE),IF(G280='データ（編集しないで）'!$D$5,VLOOKUP(H280,'データ（編集しないで）'!$N$2:$O$21,2,FALSE),IF(G280='データ（編集しないで）'!$D$6,VLOOKUP(H280,'データ（編集しないで）'!$P$2:$Q$21,2,FALSE),IF(G280='データ（編集しないで）'!$F$2,VLOOKUP(H280,'データ（編集しないで）'!$R$2:$S$21,2,FALSE),IF(G280='データ（編集しないで）'!$F$3,VLOOKUP(H280,'データ（編集しないで）'!$T$2:$U$21,2,FALSE),IF(G280='データ（編集しないで）'!$F$4,VLOOKUP(H280,'データ（編集しないで）'!$V$2:$W$21,2,FALSE),IF(G280='データ（編集しないで）'!$F$5,VLOOKUP(H280,'データ（編集しないで）'!$X$2:$Y$21,2,FALSE),IF(G280='データ（編集しないで）'!$F$6,VLOOKUP(H280,'データ（編集しないで）'!$Z$2:$AA$21,2,FALSE),""))))))))))</f>
        <v/>
      </c>
      <c r="J280" s="32"/>
      <c r="K280" s="34"/>
      <c r="L280" s="34"/>
      <c r="M280" s="36" t="str">
        <f t="shared" si="4"/>
        <v/>
      </c>
      <c r="Q280" s="37" t="str">
        <f>IF(E280='データ（編集しないで）'!$A$2,VLOOKUP(E280,'データ（編集しないで）'!$AB$2:$AC$3,2,FALSE),IF(E280='データ（編集しないで）'!$A$3,VLOOKUP(E280,'データ（編集しないで）'!$AB$2:$AC$3,2,FALSE),""))</f>
        <v/>
      </c>
    </row>
    <row r="281" spans="1:17" ht="21" customHeight="1">
      <c r="A281" s="23">
        <v>279</v>
      </c>
      <c r="B281" s="25"/>
      <c r="C281" s="25"/>
      <c r="D281" s="25"/>
      <c r="E281" s="25"/>
      <c r="F281" s="25"/>
      <c r="G281" s="30" t="str">
        <f>IF(E281='データ（編集しないで）'!$A$2,VLOOKUP(F281,'データ（編集しないで）'!$C$2:$D$6,2,FALSE),IF(E281='データ（編集しないで）'!$A$3,VLOOKUP(F281,'データ（編集しないで）'!$E$2:$F$6,2,FALSE),""))</f>
        <v/>
      </c>
      <c r="H281" s="25"/>
      <c r="I281" s="30" t="str">
        <f>IF(G281='データ（編集しないで）'!$D$2,VLOOKUP(H281,'データ（編集しないで）'!$H$2:$I$21,2,FALSE),IF(G281='データ（編集しないで）'!$D$3,VLOOKUP(H281,'データ（編集しないで）'!$J$2:$K$21,2,FALSE),IF(G281='データ（編集しないで）'!$D$4,VLOOKUP(H281,'データ（編集しないで）'!$L$2:$M$21,2,FALSE),IF(G281='データ（編集しないで）'!$D$5,VLOOKUP(H281,'データ（編集しないで）'!$N$2:$O$21,2,FALSE),IF(G281='データ（編集しないで）'!$D$6,VLOOKUP(H281,'データ（編集しないで）'!$P$2:$Q$21,2,FALSE),IF(G281='データ（編集しないで）'!$F$2,VLOOKUP(H281,'データ（編集しないで）'!$R$2:$S$21,2,FALSE),IF(G281='データ（編集しないで）'!$F$3,VLOOKUP(H281,'データ（編集しないで）'!$T$2:$U$21,2,FALSE),IF(G281='データ（編集しないで）'!$F$4,VLOOKUP(H281,'データ（編集しないで）'!$V$2:$W$21,2,FALSE),IF(G281='データ（編集しないで）'!$F$5,VLOOKUP(H281,'データ（編集しないで）'!$X$2:$Y$21,2,FALSE),IF(G281='データ（編集しないで）'!$F$6,VLOOKUP(H281,'データ（編集しないで）'!$Z$2:$AA$21,2,FALSE),""))))))))))</f>
        <v/>
      </c>
      <c r="J281" s="32"/>
      <c r="K281" s="34"/>
      <c r="L281" s="34"/>
      <c r="M281" s="36" t="str">
        <f t="shared" si="4"/>
        <v/>
      </c>
      <c r="Q281" s="37" t="str">
        <f>IF(E281='データ（編集しないで）'!$A$2,VLOOKUP(E281,'データ（編集しないで）'!$AB$2:$AC$3,2,FALSE),IF(E281='データ（編集しないで）'!$A$3,VLOOKUP(E281,'データ（編集しないで）'!$AB$2:$AC$3,2,FALSE),""))</f>
        <v/>
      </c>
    </row>
    <row r="282" spans="1:17" ht="21" customHeight="1">
      <c r="A282" s="23">
        <v>280</v>
      </c>
      <c r="B282" s="25"/>
      <c r="C282" s="25"/>
      <c r="D282" s="25"/>
      <c r="E282" s="25"/>
      <c r="F282" s="25"/>
      <c r="G282" s="30" t="str">
        <f>IF(E282='データ（編集しないで）'!$A$2,VLOOKUP(F282,'データ（編集しないで）'!$C$2:$D$6,2,FALSE),IF(E282='データ（編集しないで）'!$A$3,VLOOKUP(F282,'データ（編集しないで）'!$E$2:$F$6,2,FALSE),""))</f>
        <v/>
      </c>
      <c r="H282" s="25"/>
      <c r="I282" s="30" t="str">
        <f>IF(G282='データ（編集しないで）'!$D$2,VLOOKUP(H282,'データ（編集しないで）'!$H$2:$I$21,2,FALSE),IF(G282='データ（編集しないで）'!$D$3,VLOOKUP(H282,'データ（編集しないで）'!$J$2:$K$21,2,FALSE),IF(G282='データ（編集しないで）'!$D$4,VLOOKUP(H282,'データ（編集しないで）'!$L$2:$M$21,2,FALSE),IF(G282='データ（編集しないで）'!$D$5,VLOOKUP(H282,'データ（編集しないで）'!$N$2:$O$21,2,FALSE),IF(G282='データ（編集しないで）'!$D$6,VLOOKUP(H282,'データ（編集しないで）'!$P$2:$Q$21,2,FALSE),IF(G282='データ（編集しないで）'!$F$2,VLOOKUP(H282,'データ（編集しないで）'!$R$2:$S$21,2,FALSE),IF(G282='データ（編集しないで）'!$F$3,VLOOKUP(H282,'データ（編集しないで）'!$T$2:$U$21,2,FALSE),IF(G282='データ（編集しないで）'!$F$4,VLOOKUP(H282,'データ（編集しないで）'!$V$2:$W$21,2,FALSE),IF(G282='データ（編集しないで）'!$F$5,VLOOKUP(H282,'データ（編集しないで）'!$X$2:$Y$21,2,FALSE),IF(G282='データ（編集しないで）'!$F$6,VLOOKUP(H282,'データ（編集しないで）'!$Z$2:$AA$21,2,FALSE),""))))))))))</f>
        <v/>
      </c>
      <c r="J282" s="32"/>
      <c r="K282" s="34"/>
      <c r="L282" s="34"/>
      <c r="M282" s="36" t="str">
        <f t="shared" si="4"/>
        <v/>
      </c>
      <c r="Q282" s="37" t="str">
        <f>IF(E282='データ（編集しないで）'!$A$2,VLOOKUP(E282,'データ（編集しないで）'!$AB$2:$AC$3,2,FALSE),IF(E282='データ（編集しないで）'!$A$3,VLOOKUP(E282,'データ（編集しないで）'!$AB$2:$AC$3,2,FALSE),""))</f>
        <v/>
      </c>
    </row>
    <row r="283" spans="1:17" ht="21" customHeight="1">
      <c r="A283" s="23">
        <v>281</v>
      </c>
      <c r="B283" s="25"/>
      <c r="C283" s="25"/>
      <c r="D283" s="25"/>
      <c r="E283" s="25"/>
      <c r="F283" s="25"/>
      <c r="G283" s="30" t="str">
        <f>IF(E283='データ（編集しないで）'!$A$2,VLOOKUP(F283,'データ（編集しないで）'!$C$2:$D$6,2,FALSE),IF(E283='データ（編集しないで）'!$A$3,VLOOKUP(F283,'データ（編集しないで）'!$E$2:$F$6,2,FALSE),""))</f>
        <v/>
      </c>
      <c r="H283" s="25"/>
      <c r="I283" s="30" t="str">
        <f>IF(G283='データ（編集しないで）'!$D$2,VLOOKUP(H283,'データ（編集しないで）'!$H$2:$I$21,2,FALSE),IF(G283='データ（編集しないで）'!$D$3,VLOOKUP(H283,'データ（編集しないで）'!$J$2:$K$21,2,FALSE),IF(G283='データ（編集しないで）'!$D$4,VLOOKUP(H283,'データ（編集しないで）'!$L$2:$M$21,2,FALSE),IF(G283='データ（編集しないで）'!$D$5,VLOOKUP(H283,'データ（編集しないで）'!$N$2:$O$21,2,FALSE),IF(G283='データ（編集しないで）'!$D$6,VLOOKUP(H283,'データ（編集しないで）'!$P$2:$Q$21,2,FALSE),IF(G283='データ（編集しないで）'!$F$2,VLOOKUP(H283,'データ（編集しないで）'!$R$2:$S$21,2,FALSE),IF(G283='データ（編集しないで）'!$F$3,VLOOKUP(H283,'データ（編集しないで）'!$T$2:$U$21,2,FALSE),IF(G283='データ（編集しないで）'!$F$4,VLOOKUP(H283,'データ（編集しないで）'!$V$2:$W$21,2,FALSE),IF(G283='データ（編集しないで）'!$F$5,VLOOKUP(H283,'データ（編集しないで）'!$X$2:$Y$21,2,FALSE),IF(G283='データ（編集しないで）'!$F$6,VLOOKUP(H283,'データ（編集しないで）'!$Z$2:$AA$21,2,FALSE),""))))))))))</f>
        <v/>
      </c>
      <c r="J283" s="32"/>
      <c r="K283" s="34"/>
      <c r="L283" s="34"/>
      <c r="M283" s="36" t="str">
        <f t="shared" si="4"/>
        <v/>
      </c>
      <c r="Q283" s="37" t="str">
        <f>IF(E283='データ（編集しないで）'!$A$2,VLOOKUP(E283,'データ（編集しないで）'!$AB$2:$AC$3,2,FALSE),IF(E283='データ（編集しないで）'!$A$3,VLOOKUP(E283,'データ（編集しないで）'!$AB$2:$AC$3,2,FALSE),""))</f>
        <v/>
      </c>
    </row>
    <row r="284" spans="1:17" ht="21" customHeight="1">
      <c r="A284" s="23">
        <v>282</v>
      </c>
      <c r="B284" s="25"/>
      <c r="C284" s="25"/>
      <c r="D284" s="25"/>
      <c r="E284" s="25"/>
      <c r="F284" s="25"/>
      <c r="G284" s="30" t="str">
        <f>IF(E284='データ（編集しないで）'!$A$2,VLOOKUP(F284,'データ（編集しないで）'!$C$2:$D$6,2,FALSE),IF(E284='データ（編集しないで）'!$A$3,VLOOKUP(F284,'データ（編集しないで）'!$E$2:$F$6,2,FALSE),""))</f>
        <v/>
      </c>
      <c r="H284" s="25"/>
      <c r="I284" s="30" t="str">
        <f>IF(G284='データ（編集しないで）'!$D$2,VLOOKUP(H284,'データ（編集しないで）'!$H$2:$I$21,2,FALSE),IF(G284='データ（編集しないで）'!$D$3,VLOOKUP(H284,'データ（編集しないで）'!$J$2:$K$21,2,FALSE),IF(G284='データ（編集しないで）'!$D$4,VLOOKUP(H284,'データ（編集しないで）'!$L$2:$M$21,2,FALSE),IF(G284='データ（編集しないで）'!$D$5,VLOOKUP(H284,'データ（編集しないで）'!$N$2:$O$21,2,FALSE),IF(G284='データ（編集しないで）'!$D$6,VLOOKUP(H284,'データ（編集しないで）'!$P$2:$Q$21,2,FALSE),IF(G284='データ（編集しないで）'!$F$2,VLOOKUP(H284,'データ（編集しないで）'!$R$2:$S$21,2,FALSE),IF(G284='データ（編集しないで）'!$F$3,VLOOKUP(H284,'データ（編集しないで）'!$T$2:$U$21,2,FALSE),IF(G284='データ（編集しないで）'!$F$4,VLOOKUP(H284,'データ（編集しないで）'!$V$2:$W$21,2,FALSE),IF(G284='データ（編集しないで）'!$F$5,VLOOKUP(H284,'データ（編集しないで）'!$X$2:$Y$21,2,FALSE),IF(G284='データ（編集しないで）'!$F$6,VLOOKUP(H284,'データ（編集しないで）'!$Z$2:$AA$21,2,FALSE),""))))))))))</f>
        <v/>
      </c>
      <c r="J284" s="32"/>
      <c r="K284" s="34"/>
      <c r="L284" s="34"/>
      <c r="M284" s="36" t="str">
        <f t="shared" si="4"/>
        <v/>
      </c>
      <c r="Q284" s="37" t="str">
        <f>IF(E284='データ（編集しないで）'!$A$2,VLOOKUP(E284,'データ（編集しないで）'!$AB$2:$AC$3,2,FALSE),IF(E284='データ（編集しないで）'!$A$3,VLOOKUP(E284,'データ（編集しないで）'!$AB$2:$AC$3,2,FALSE),""))</f>
        <v/>
      </c>
    </row>
    <row r="285" spans="1:17" ht="21" customHeight="1">
      <c r="A285" s="23">
        <v>283</v>
      </c>
      <c r="B285" s="25"/>
      <c r="C285" s="25"/>
      <c r="D285" s="25"/>
      <c r="E285" s="25"/>
      <c r="F285" s="25"/>
      <c r="G285" s="30" t="str">
        <f>IF(E285='データ（編集しないで）'!$A$2,VLOOKUP(F285,'データ（編集しないで）'!$C$2:$D$6,2,FALSE),IF(E285='データ（編集しないで）'!$A$3,VLOOKUP(F285,'データ（編集しないで）'!$E$2:$F$6,2,FALSE),""))</f>
        <v/>
      </c>
      <c r="H285" s="25"/>
      <c r="I285" s="30" t="str">
        <f>IF(G285='データ（編集しないで）'!$D$2,VLOOKUP(H285,'データ（編集しないで）'!$H$2:$I$21,2,FALSE),IF(G285='データ（編集しないで）'!$D$3,VLOOKUP(H285,'データ（編集しないで）'!$J$2:$K$21,2,FALSE),IF(G285='データ（編集しないで）'!$D$4,VLOOKUP(H285,'データ（編集しないで）'!$L$2:$M$21,2,FALSE),IF(G285='データ（編集しないで）'!$D$5,VLOOKUP(H285,'データ（編集しないで）'!$N$2:$O$21,2,FALSE),IF(G285='データ（編集しないで）'!$D$6,VLOOKUP(H285,'データ（編集しないで）'!$P$2:$Q$21,2,FALSE),IF(G285='データ（編集しないで）'!$F$2,VLOOKUP(H285,'データ（編集しないで）'!$R$2:$S$21,2,FALSE),IF(G285='データ（編集しないで）'!$F$3,VLOOKUP(H285,'データ（編集しないで）'!$T$2:$U$21,2,FALSE),IF(G285='データ（編集しないで）'!$F$4,VLOOKUP(H285,'データ（編集しないで）'!$V$2:$W$21,2,FALSE),IF(G285='データ（編集しないで）'!$F$5,VLOOKUP(H285,'データ（編集しないで）'!$X$2:$Y$21,2,FALSE),IF(G285='データ（編集しないで）'!$F$6,VLOOKUP(H285,'データ（編集しないで）'!$Z$2:$AA$21,2,FALSE),""))))))))))</f>
        <v/>
      </c>
      <c r="J285" s="32"/>
      <c r="K285" s="34"/>
      <c r="L285" s="34"/>
      <c r="M285" s="36" t="str">
        <f t="shared" si="4"/>
        <v/>
      </c>
      <c r="Q285" s="37" t="str">
        <f>IF(E285='データ（編集しないで）'!$A$2,VLOOKUP(E285,'データ（編集しないで）'!$AB$2:$AC$3,2,FALSE),IF(E285='データ（編集しないで）'!$A$3,VLOOKUP(E285,'データ（編集しないで）'!$AB$2:$AC$3,2,FALSE),""))</f>
        <v/>
      </c>
    </row>
    <row r="286" spans="1:17" ht="21" customHeight="1">
      <c r="A286" s="23">
        <v>284</v>
      </c>
      <c r="B286" s="25"/>
      <c r="C286" s="25"/>
      <c r="D286" s="25"/>
      <c r="E286" s="25"/>
      <c r="F286" s="25"/>
      <c r="G286" s="30" t="str">
        <f>IF(E286='データ（編集しないで）'!$A$2,VLOOKUP(F286,'データ（編集しないで）'!$C$2:$D$6,2,FALSE),IF(E286='データ（編集しないで）'!$A$3,VLOOKUP(F286,'データ（編集しないで）'!$E$2:$F$6,2,FALSE),""))</f>
        <v/>
      </c>
      <c r="H286" s="25"/>
      <c r="I286" s="30" t="str">
        <f>IF(G286='データ（編集しないで）'!$D$2,VLOOKUP(H286,'データ（編集しないで）'!$H$2:$I$21,2,FALSE),IF(G286='データ（編集しないで）'!$D$3,VLOOKUP(H286,'データ（編集しないで）'!$J$2:$K$21,2,FALSE),IF(G286='データ（編集しないで）'!$D$4,VLOOKUP(H286,'データ（編集しないで）'!$L$2:$M$21,2,FALSE),IF(G286='データ（編集しないで）'!$D$5,VLOOKUP(H286,'データ（編集しないで）'!$N$2:$O$21,2,FALSE),IF(G286='データ（編集しないで）'!$D$6,VLOOKUP(H286,'データ（編集しないで）'!$P$2:$Q$21,2,FALSE),IF(G286='データ（編集しないで）'!$F$2,VLOOKUP(H286,'データ（編集しないで）'!$R$2:$S$21,2,FALSE),IF(G286='データ（編集しないで）'!$F$3,VLOOKUP(H286,'データ（編集しないで）'!$T$2:$U$21,2,FALSE),IF(G286='データ（編集しないで）'!$F$4,VLOOKUP(H286,'データ（編集しないで）'!$V$2:$W$21,2,FALSE),IF(G286='データ（編集しないで）'!$F$5,VLOOKUP(H286,'データ（編集しないで）'!$X$2:$Y$21,2,FALSE),IF(G286='データ（編集しないで）'!$F$6,VLOOKUP(H286,'データ（編集しないで）'!$Z$2:$AA$21,2,FALSE),""))))))))))</f>
        <v/>
      </c>
      <c r="J286" s="32"/>
      <c r="K286" s="34"/>
      <c r="L286" s="34"/>
      <c r="M286" s="36" t="str">
        <f t="shared" si="4"/>
        <v/>
      </c>
      <c r="Q286" s="37" t="str">
        <f>IF(E286='データ（編集しないで）'!$A$2,VLOOKUP(E286,'データ（編集しないで）'!$AB$2:$AC$3,2,FALSE),IF(E286='データ（編集しないで）'!$A$3,VLOOKUP(E286,'データ（編集しないで）'!$AB$2:$AC$3,2,FALSE),""))</f>
        <v/>
      </c>
    </row>
    <row r="287" spans="1:17" ht="21" customHeight="1">
      <c r="A287" s="23">
        <v>285</v>
      </c>
      <c r="B287" s="25"/>
      <c r="C287" s="25"/>
      <c r="D287" s="25"/>
      <c r="E287" s="25"/>
      <c r="F287" s="25"/>
      <c r="G287" s="30" t="str">
        <f>IF(E287='データ（編集しないで）'!$A$2,VLOOKUP(F287,'データ（編集しないで）'!$C$2:$D$6,2,FALSE),IF(E287='データ（編集しないで）'!$A$3,VLOOKUP(F287,'データ（編集しないで）'!$E$2:$F$6,2,FALSE),""))</f>
        <v/>
      </c>
      <c r="H287" s="25"/>
      <c r="I287" s="30" t="str">
        <f>IF(G287='データ（編集しないで）'!$D$2,VLOOKUP(H287,'データ（編集しないで）'!$H$2:$I$21,2,FALSE),IF(G287='データ（編集しないで）'!$D$3,VLOOKUP(H287,'データ（編集しないで）'!$J$2:$K$21,2,FALSE),IF(G287='データ（編集しないで）'!$D$4,VLOOKUP(H287,'データ（編集しないで）'!$L$2:$M$21,2,FALSE),IF(G287='データ（編集しないで）'!$D$5,VLOOKUP(H287,'データ（編集しないで）'!$N$2:$O$21,2,FALSE),IF(G287='データ（編集しないで）'!$D$6,VLOOKUP(H287,'データ（編集しないで）'!$P$2:$Q$21,2,FALSE),IF(G287='データ（編集しないで）'!$F$2,VLOOKUP(H287,'データ（編集しないで）'!$R$2:$S$21,2,FALSE),IF(G287='データ（編集しないで）'!$F$3,VLOOKUP(H287,'データ（編集しないで）'!$T$2:$U$21,2,FALSE),IF(G287='データ（編集しないで）'!$F$4,VLOOKUP(H287,'データ（編集しないで）'!$V$2:$W$21,2,FALSE),IF(G287='データ（編集しないで）'!$F$5,VLOOKUP(H287,'データ（編集しないで）'!$X$2:$Y$21,2,FALSE),IF(G287='データ（編集しないで）'!$F$6,VLOOKUP(H287,'データ（編集しないで）'!$Z$2:$AA$21,2,FALSE),""))))))))))</f>
        <v/>
      </c>
      <c r="J287" s="32"/>
      <c r="K287" s="34"/>
      <c r="L287" s="34"/>
      <c r="M287" s="36" t="str">
        <f t="shared" si="4"/>
        <v/>
      </c>
      <c r="Q287" s="37" t="str">
        <f>IF(E287='データ（編集しないで）'!$A$2,VLOOKUP(E287,'データ（編集しないで）'!$AB$2:$AC$3,2,FALSE),IF(E287='データ（編集しないで）'!$A$3,VLOOKUP(E287,'データ（編集しないで）'!$AB$2:$AC$3,2,FALSE),""))</f>
        <v/>
      </c>
    </row>
    <row r="288" spans="1:17" ht="21" customHeight="1">
      <c r="A288" s="23">
        <v>286</v>
      </c>
      <c r="B288" s="25"/>
      <c r="C288" s="25"/>
      <c r="D288" s="25"/>
      <c r="E288" s="25"/>
      <c r="F288" s="25"/>
      <c r="G288" s="30" t="str">
        <f>IF(E288='データ（編集しないで）'!$A$2,VLOOKUP(F288,'データ（編集しないで）'!$C$2:$D$6,2,FALSE),IF(E288='データ（編集しないで）'!$A$3,VLOOKUP(F288,'データ（編集しないで）'!$E$2:$F$6,2,FALSE),""))</f>
        <v/>
      </c>
      <c r="H288" s="25"/>
      <c r="I288" s="30" t="str">
        <f>IF(G288='データ（編集しないで）'!$D$2,VLOOKUP(H288,'データ（編集しないで）'!$H$2:$I$21,2,FALSE),IF(G288='データ（編集しないで）'!$D$3,VLOOKUP(H288,'データ（編集しないで）'!$J$2:$K$21,2,FALSE),IF(G288='データ（編集しないで）'!$D$4,VLOOKUP(H288,'データ（編集しないで）'!$L$2:$M$21,2,FALSE),IF(G288='データ（編集しないで）'!$D$5,VLOOKUP(H288,'データ（編集しないで）'!$N$2:$O$21,2,FALSE),IF(G288='データ（編集しないで）'!$D$6,VLOOKUP(H288,'データ（編集しないで）'!$P$2:$Q$21,2,FALSE),IF(G288='データ（編集しないで）'!$F$2,VLOOKUP(H288,'データ（編集しないで）'!$R$2:$S$21,2,FALSE),IF(G288='データ（編集しないで）'!$F$3,VLOOKUP(H288,'データ（編集しないで）'!$T$2:$U$21,2,FALSE),IF(G288='データ（編集しないで）'!$F$4,VLOOKUP(H288,'データ（編集しないで）'!$V$2:$W$21,2,FALSE),IF(G288='データ（編集しないで）'!$F$5,VLOOKUP(H288,'データ（編集しないで）'!$X$2:$Y$21,2,FALSE),IF(G288='データ（編集しないで）'!$F$6,VLOOKUP(H288,'データ（編集しないで）'!$Z$2:$AA$21,2,FALSE),""))))))))))</f>
        <v/>
      </c>
      <c r="J288" s="32"/>
      <c r="K288" s="34"/>
      <c r="L288" s="34"/>
      <c r="M288" s="36" t="str">
        <f t="shared" si="4"/>
        <v/>
      </c>
      <c r="Q288" s="37" t="str">
        <f>IF(E288='データ（編集しないで）'!$A$2,VLOOKUP(E288,'データ（編集しないで）'!$AB$2:$AC$3,2,FALSE),IF(E288='データ（編集しないで）'!$A$3,VLOOKUP(E288,'データ（編集しないで）'!$AB$2:$AC$3,2,FALSE),""))</f>
        <v/>
      </c>
    </row>
    <row r="289" spans="1:17" ht="21" customHeight="1">
      <c r="A289" s="23">
        <v>287</v>
      </c>
      <c r="B289" s="25"/>
      <c r="C289" s="25"/>
      <c r="D289" s="25"/>
      <c r="E289" s="25"/>
      <c r="F289" s="25"/>
      <c r="G289" s="30" t="str">
        <f>IF(E289='データ（編集しないで）'!$A$2,VLOOKUP(F289,'データ（編集しないで）'!$C$2:$D$6,2,FALSE),IF(E289='データ（編集しないで）'!$A$3,VLOOKUP(F289,'データ（編集しないで）'!$E$2:$F$6,2,FALSE),""))</f>
        <v/>
      </c>
      <c r="H289" s="25"/>
      <c r="I289" s="30" t="str">
        <f>IF(G289='データ（編集しないで）'!$D$2,VLOOKUP(H289,'データ（編集しないで）'!$H$2:$I$21,2,FALSE),IF(G289='データ（編集しないで）'!$D$3,VLOOKUP(H289,'データ（編集しないで）'!$J$2:$K$21,2,FALSE),IF(G289='データ（編集しないで）'!$D$4,VLOOKUP(H289,'データ（編集しないで）'!$L$2:$M$21,2,FALSE),IF(G289='データ（編集しないで）'!$D$5,VLOOKUP(H289,'データ（編集しないで）'!$N$2:$O$21,2,FALSE),IF(G289='データ（編集しないで）'!$D$6,VLOOKUP(H289,'データ（編集しないで）'!$P$2:$Q$21,2,FALSE),IF(G289='データ（編集しないで）'!$F$2,VLOOKUP(H289,'データ（編集しないで）'!$R$2:$S$21,2,FALSE),IF(G289='データ（編集しないで）'!$F$3,VLOOKUP(H289,'データ（編集しないで）'!$T$2:$U$21,2,FALSE),IF(G289='データ（編集しないで）'!$F$4,VLOOKUP(H289,'データ（編集しないで）'!$V$2:$W$21,2,FALSE),IF(G289='データ（編集しないで）'!$F$5,VLOOKUP(H289,'データ（編集しないで）'!$X$2:$Y$21,2,FALSE),IF(G289='データ（編集しないで）'!$F$6,VLOOKUP(H289,'データ（編集しないで）'!$Z$2:$AA$21,2,FALSE),""))))))))))</f>
        <v/>
      </c>
      <c r="J289" s="32"/>
      <c r="K289" s="34"/>
      <c r="L289" s="34"/>
      <c r="M289" s="36" t="str">
        <f t="shared" si="4"/>
        <v/>
      </c>
      <c r="Q289" s="37" t="str">
        <f>IF(E289='データ（編集しないで）'!$A$2,VLOOKUP(E289,'データ（編集しないで）'!$AB$2:$AC$3,2,FALSE),IF(E289='データ（編集しないで）'!$A$3,VLOOKUP(E289,'データ（編集しないで）'!$AB$2:$AC$3,2,FALSE),""))</f>
        <v/>
      </c>
    </row>
    <row r="290" spans="1:17" ht="21" customHeight="1">
      <c r="A290" s="23">
        <v>288</v>
      </c>
      <c r="B290" s="25"/>
      <c r="C290" s="25"/>
      <c r="D290" s="25"/>
      <c r="E290" s="25"/>
      <c r="F290" s="25"/>
      <c r="G290" s="30" t="str">
        <f>IF(E290='データ（編集しないで）'!$A$2,VLOOKUP(F290,'データ（編集しないで）'!$C$2:$D$6,2,FALSE),IF(E290='データ（編集しないで）'!$A$3,VLOOKUP(F290,'データ（編集しないで）'!$E$2:$F$6,2,FALSE),""))</f>
        <v/>
      </c>
      <c r="H290" s="25"/>
      <c r="I290" s="30" t="str">
        <f>IF(G290='データ（編集しないで）'!$D$2,VLOOKUP(H290,'データ（編集しないで）'!$H$2:$I$21,2,FALSE),IF(G290='データ（編集しないで）'!$D$3,VLOOKUP(H290,'データ（編集しないで）'!$J$2:$K$21,2,FALSE),IF(G290='データ（編集しないで）'!$D$4,VLOOKUP(H290,'データ（編集しないで）'!$L$2:$M$21,2,FALSE),IF(G290='データ（編集しないで）'!$D$5,VLOOKUP(H290,'データ（編集しないで）'!$N$2:$O$21,2,FALSE),IF(G290='データ（編集しないで）'!$D$6,VLOOKUP(H290,'データ（編集しないで）'!$P$2:$Q$21,2,FALSE),IF(G290='データ（編集しないで）'!$F$2,VLOOKUP(H290,'データ（編集しないで）'!$R$2:$S$21,2,FALSE),IF(G290='データ（編集しないで）'!$F$3,VLOOKUP(H290,'データ（編集しないで）'!$T$2:$U$21,2,FALSE),IF(G290='データ（編集しないで）'!$F$4,VLOOKUP(H290,'データ（編集しないで）'!$V$2:$W$21,2,FALSE),IF(G290='データ（編集しないで）'!$F$5,VLOOKUP(H290,'データ（編集しないで）'!$X$2:$Y$21,2,FALSE),IF(G290='データ（編集しないで）'!$F$6,VLOOKUP(H290,'データ（編集しないで）'!$Z$2:$AA$21,2,FALSE),""))))))))))</f>
        <v/>
      </c>
      <c r="J290" s="32"/>
      <c r="K290" s="34"/>
      <c r="L290" s="34"/>
      <c r="M290" s="36" t="str">
        <f t="shared" si="4"/>
        <v/>
      </c>
      <c r="Q290" s="37" t="str">
        <f>IF(E290='データ（編集しないで）'!$A$2,VLOOKUP(E290,'データ（編集しないで）'!$AB$2:$AC$3,2,FALSE),IF(E290='データ（編集しないで）'!$A$3,VLOOKUP(E290,'データ（編集しないで）'!$AB$2:$AC$3,2,FALSE),""))</f>
        <v/>
      </c>
    </row>
    <row r="291" spans="1:17" ht="21" customHeight="1">
      <c r="A291" s="23">
        <v>289</v>
      </c>
      <c r="B291" s="25"/>
      <c r="C291" s="25"/>
      <c r="D291" s="25"/>
      <c r="E291" s="25"/>
      <c r="F291" s="25"/>
      <c r="G291" s="30" t="str">
        <f>IF(E291='データ（編集しないで）'!$A$2,VLOOKUP(F291,'データ（編集しないで）'!$C$2:$D$6,2,FALSE),IF(E291='データ（編集しないで）'!$A$3,VLOOKUP(F291,'データ（編集しないで）'!$E$2:$F$6,2,FALSE),""))</f>
        <v/>
      </c>
      <c r="H291" s="25"/>
      <c r="I291" s="30" t="str">
        <f>IF(G291='データ（編集しないで）'!$D$2,VLOOKUP(H291,'データ（編集しないで）'!$H$2:$I$21,2,FALSE),IF(G291='データ（編集しないで）'!$D$3,VLOOKUP(H291,'データ（編集しないで）'!$J$2:$K$21,2,FALSE),IF(G291='データ（編集しないで）'!$D$4,VLOOKUP(H291,'データ（編集しないで）'!$L$2:$M$21,2,FALSE),IF(G291='データ（編集しないで）'!$D$5,VLOOKUP(H291,'データ（編集しないで）'!$N$2:$O$21,2,FALSE),IF(G291='データ（編集しないで）'!$D$6,VLOOKUP(H291,'データ（編集しないで）'!$P$2:$Q$21,2,FALSE),IF(G291='データ（編集しないで）'!$F$2,VLOOKUP(H291,'データ（編集しないで）'!$R$2:$S$21,2,FALSE),IF(G291='データ（編集しないで）'!$F$3,VLOOKUP(H291,'データ（編集しないで）'!$T$2:$U$21,2,FALSE),IF(G291='データ（編集しないで）'!$F$4,VLOOKUP(H291,'データ（編集しないで）'!$V$2:$W$21,2,FALSE),IF(G291='データ（編集しないで）'!$F$5,VLOOKUP(H291,'データ（編集しないで）'!$X$2:$Y$21,2,FALSE),IF(G291='データ（編集しないで）'!$F$6,VLOOKUP(H291,'データ（編集しないで）'!$Z$2:$AA$21,2,FALSE),""))))))))))</f>
        <v/>
      </c>
      <c r="J291" s="32"/>
      <c r="K291" s="34"/>
      <c r="L291" s="34"/>
      <c r="M291" s="36" t="str">
        <f t="shared" si="4"/>
        <v/>
      </c>
      <c r="Q291" s="37" t="str">
        <f>IF(E291='データ（編集しないで）'!$A$2,VLOOKUP(E291,'データ（編集しないで）'!$AB$2:$AC$3,2,FALSE),IF(E291='データ（編集しないで）'!$A$3,VLOOKUP(E291,'データ（編集しないで）'!$AB$2:$AC$3,2,FALSE),""))</f>
        <v/>
      </c>
    </row>
    <row r="292" spans="1:17" ht="21" customHeight="1">
      <c r="A292" s="23">
        <v>290</v>
      </c>
      <c r="B292" s="25"/>
      <c r="C292" s="25"/>
      <c r="D292" s="25"/>
      <c r="E292" s="25"/>
      <c r="F292" s="25"/>
      <c r="G292" s="30" t="str">
        <f>IF(E292='データ（編集しないで）'!$A$2,VLOOKUP(F292,'データ（編集しないで）'!$C$2:$D$6,2,FALSE),IF(E292='データ（編集しないで）'!$A$3,VLOOKUP(F292,'データ（編集しないで）'!$E$2:$F$6,2,FALSE),""))</f>
        <v/>
      </c>
      <c r="H292" s="25"/>
      <c r="I292" s="30" t="str">
        <f>IF(G292='データ（編集しないで）'!$D$2,VLOOKUP(H292,'データ（編集しないで）'!$H$2:$I$21,2,FALSE),IF(G292='データ（編集しないで）'!$D$3,VLOOKUP(H292,'データ（編集しないで）'!$J$2:$K$21,2,FALSE),IF(G292='データ（編集しないで）'!$D$4,VLOOKUP(H292,'データ（編集しないで）'!$L$2:$M$21,2,FALSE),IF(G292='データ（編集しないで）'!$D$5,VLOOKUP(H292,'データ（編集しないで）'!$N$2:$O$21,2,FALSE),IF(G292='データ（編集しないで）'!$D$6,VLOOKUP(H292,'データ（編集しないで）'!$P$2:$Q$21,2,FALSE),IF(G292='データ（編集しないで）'!$F$2,VLOOKUP(H292,'データ（編集しないで）'!$R$2:$S$21,2,FALSE),IF(G292='データ（編集しないで）'!$F$3,VLOOKUP(H292,'データ（編集しないで）'!$T$2:$U$21,2,FALSE),IF(G292='データ（編集しないで）'!$F$4,VLOOKUP(H292,'データ（編集しないで）'!$V$2:$W$21,2,FALSE),IF(G292='データ（編集しないで）'!$F$5,VLOOKUP(H292,'データ（編集しないで）'!$X$2:$Y$21,2,FALSE),IF(G292='データ（編集しないで）'!$F$6,VLOOKUP(H292,'データ（編集しないで）'!$Z$2:$AA$21,2,FALSE),""))))))))))</f>
        <v/>
      </c>
      <c r="J292" s="32"/>
      <c r="K292" s="34"/>
      <c r="L292" s="34"/>
      <c r="M292" s="36" t="str">
        <f t="shared" si="4"/>
        <v/>
      </c>
      <c r="Q292" s="37" t="str">
        <f>IF(E292='データ（編集しないで）'!$A$2,VLOOKUP(E292,'データ（編集しないで）'!$AB$2:$AC$3,2,FALSE),IF(E292='データ（編集しないで）'!$A$3,VLOOKUP(E292,'データ（編集しないで）'!$AB$2:$AC$3,2,FALSE),""))</f>
        <v/>
      </c>
    </row>
    <row r="293" spans="1:17" ht="21" customHeight="1">
      <c r="A293" s="23">
        <v>291</v>
      </c>
      <c r="B293" s="25"/>
      <c r="C293" s="25"/>
      <c r="D293" s="25"/>
      <c r="E293" s="25"/>
      <c r="F293" s="25"/>
      <c r="G293" s="30" t="str">
        <f>IF(E293='データ（編集しないで）'!$A$2,VLOOKUP(F293,'データ（編集しないで）'!$C$2:$D$6,2,FALSE),IF(E293='データ（編集しないで）'!$A$3,VLOOKUP(F293,'データ（編集しないで）'!$E$2:$F$6,2,FALSE),""))</f>
        <v/>
      </c>
      <c r="H293" s="25"/>
      <c r="I293" s="30" t="str">
        <f>IF(G293='データ（編集しないで）'!$D$2,VLOOKUP(H293,'データ（編集しないで）'!$H$2:$I$21,2,FALSE),IF(G293='データ（編集しないで）'!$D$3,VLOOKUP(H293,'データ（編集しないで）'!$J$2:$K$21,2,FALSE),IF(G293='データ（編集しないで）'!$D$4,VLOOKUP(H293,'データ（編集しないで）'!$L$2:$M$21,2,FALSE),IF(G293='データ（編集しないで）'!$D$5,VLOOKUP(H293,'データ（編集しないで）'!$N$2:$O$21,2,FALSE),IF(G293='データ（編集しないで）'!$D$6,VLOOKUP(H293,'データ（編集しないで）'!$P$2:$Q$21,2,FALSE),IF(G293='データ（編集しないで）'!$F$2,VLOOKUP(H293,'データ（編集しないで）'!$R$2:$S$21,2,FALSE),IF(G293='データ（編集しないで）'!$F$3,VLOOKUP(H293,'データ（編集しないで）'!$T$2:$U$21,2,FALSE),IF(G293='データ（編集しないで）'!$F$4,VLOOKUP(H293,'データ（編集しないで）'!$V$2:$W$21,2,FALSE),IF(G293='データ（編集しないで）'!$F$5,VLOOKUP(H293,'データ（編集しないで）'!$X$2:$Y$21,2,FALSE),IF(G293='データ（編集しないで）'!$F$6,VLOOKUP(H293,'データ（編集しないで）'!$Z$2:$AA$21,2,FALSE),""))))))))))</f>
        <v/>
      </c>
      <c r="J293" s="32"/>
      <c r="K293" s="34"/>
      <c r="L293" s="34"/>
      <c r="M293" s="36" t="str">
        <f t="shared" si="4"/>
        <v/>
      </c>
      <c r="Q293" s="37" t="str">
        <f>IF(E293='データ（編集しないで）'!$A$2,VLOOKUP(E293,'データ（編集しないで）'!$AB$2:$AC$3,2,FALSE),IF(E293='データ（編集しないで）'!$A$3,VLOOKUP(E293,'データ（編集しないで）'!$AB$2:$AC$3,2,FALSE),""))</f>
        <v/>
      </c>
    </row>
    <row r="294" spans="1:17" ht="21" customHeight="1">
      <c r="A294" s="23">
        <v>292</v>
      </c>
      <c r="B294" s="25"/>
      <c r="C294" s="25"/>
      <c r="D294" s="25"/>
      <c r="E294" s="25"/>
      <c r="F294" s="25"/>
      <c r="G294" s="30" t="str">
        <f>IF(E294='データ（編集しないで）'!$A$2,VLOOKUP(F294,'データ（編集しないで）'!$C$2:$D$6,2,FALSE),IF(E294='データ（編集しないで）'!$A$3,VLOOKUP(F294,'データ（編集しないで）'!$E$2:$F$6,2,FALSE),""))</f>
        <v/>
      </c>
      <c r="H294" s="25"/>
      <c r="I294" s="30" t="str">
        <f>IF(G294='データ（編集しないで）'!$D$2,VLOOKUP(H294,'データ（編集しないで）'!$H$2:$I$21,2,FALSE),IF(G294='データ（編集しないで）'!$D$3,VLOOKUP(H294,'データ（編集しないで）'!$J$2:$K$21,2,FALSE),IF(G294='データ（編集しないで）'!$D$4,VLOOKUP(H294,'データ（編集しないで）'!$L$2:$M$21,2,FALSE),IF(G294='データ（編集しないで）'!$D$5,VLOOKUP(H294,'データ（編集しないで）'!$N$2:$O$21,2,FALSE),IF(G294='データ（編集しないで）'!$D$6,VLOOKUP(H294,'データ（編集しないで）'!$P$2:$Q$21,2,FALSE),IF(G294='データ（編集しないで）'!$F$2,VLOOKUP(H294,'データ（編集しないで）'!$R$2:$S$21,2,FALSE),IF(G294='データ（編集しないで）'!$F$3,VLOOKUP(H294,'データ（編集しないで）'!$T$2:$U$21,2,FALSE),IF(G294='データ（編集しないで）'!$F$4,VLOOKUP(H294,'データ（編集しないで）'!$V$2:$W$21,2,FALSE),IF(G294='データ（編集しないで）'!$F$5,VLOOKUP(H294,'データ（編集しないで）'!$X$2:$Y$21,2,FALSE),IF(G294='データ（編集しないで）'!$F$6,VLOOKUP(H294,'データ（編集しないで）'!$Z$2:$AA$21,2,FALSE),""))))))))))</f>
        <v/>
      </c>
      <c r="J294" s="32"/>
      <c r="K294" s="34"/>
      <c r="L294" s="34"/>
      <c r="M294" s="36" t="str">
        <f t="shared" si="4"/>
        <v/>
      </c>
      <c r="Q294" s="37" t="str">
        <f>IF(E294='データ（編集しないで）'!$A$2,VLOOKUP(E294,'データ（編集しないで）'!$AB$2:$AC$3,2,FALSE),IF(E294='データ（編集しないで）'!$A$3,VLOOKUP(E294,'データ（編集しないで）'!$AB$2:$AC$3,2,FALSE),""))</f>
        <v/>
      </c>
    </row>
    <row r="295" spans="1:17" ht="21" customHeight="1">
      <c r="A295" s="23">
        <v>293</v>
      </c>
      <c r="B295" s="25"/>
      <c r="C295" s="25"/>
      <c r="D295" s="25"/>
      <c r="E295" s="25"/>
      <c r="F295" s="25"/>
      <c r="G295" s="30" t="str">
        <f>IF(E295='データ（編集しないで）'!$A$2,VLOOKUP(F295,'データ（編集しないで）'!$C$2:$D$6,2,FALSE),IF(E295='データ（編集しないで）'!$A$3,VLOOKUP(F295,'データ（編集しないで）'!$E$2:$F$6,2,FALSE),""))</f>
        <v/>
      </c>
      <c r="H295" s="25"/>
      <c r="I295" s="30" t="str">
        <f>IF(G295='データ（編集しないで）'!$D$2,VLOOKUP(H295,'データ（編集しないで）'!$H$2:$I$21,2,FALSE),IF(G295='データ（編集しないで）'!$D$3,VLOOKUP(H295,'データ（編集しないで）'!$J$2:$K$21,2,FALSE),IF(G295='データ（編集しないで）'!$D$4,VLOOKUP(H295,'データ（編集しないで）'!$L$2:$M$21,2,FALSE),IF(G295='データ（編集しないで）'!$D$5,VLOOKUP(H295,'データ（編集しないで）'!$N$2:$O$21,2,FALSE),IF(G295='データ（編集しないで）'!$D$6,VLOOKUP(H295,'データ（編集しないで）'!$P$2:$Q$21,2,FALSE),IF(G295='データ（編集しないで）'!$F$2,VLOOKUP(H295,'データ（編集しないで）'!$R$2:$S$21,2,FALSE),IF(G295='データ（編集しないで）'!$F$3,VLOOKUP(H295,'データ（編集しないで）'!$T$2:$U$21,2,FALSE),IF(G295='データ（編集しないで）'!$F$4,VLOOKUP(H295,'データ（編集しないで）'!$V$2:$W$21,2,FALSE),IF(G295='データ（編集しないで）'!$F$5,VLOOKUP(H295,'データ（編集しないで）'!$X$2:$Y$21,2,FALSE),IF(G295='データ（編集しないで）'!$F$6,VLOOKUP(H295,'データ（編集しないで）'!$Z$2:$AA$21,2,FALSE),""))))))))))</f>
        <v/>
      </c>
      <c r="J295" s="32"/>
      <c r="K295" s="34"/>
      <c r="L295" s="34"/>
      <c r="M295" s="36" t="str">
        <f t="shared" si="4"/>
        <v/>
      </c>
      <c r="Q295" s="37" t="str">
        <f>IF(E295='データ（編集しないで）'!$A$2,VLOOKUP(E295,'データ（編集しないで）'!$AB$2:$AC$3,2,FALSE),IF(E295='データ（編集しないで）'!$A$3,VLOOKUP(E295,'データ（編集しないで）'!$AB$2:$AC$3,2,FALSE),""))</f>
        <v/>
      </c>
    </row>
    <row r="296" spans="1:17" ht="21" customHeight="1">
      <c r="A296" s="23">
        <v>294</v>
      </c>
      <c r="B296" s="25"/>
      <c r="C296" s="25"/>
      <c r="D296" s="25"/>
      <c r="E296" s="25"/>
      <c r="F296" s="25"/>
      <c r="G296" s="30" t="str">
        <f>IF(E296='データ（編集しないで）'!$A$2,VLOOKUP(F296,'データ（編集しないで）'!$C$2:$D$6,2,FALSE),IF(E296='データ（編集しないで）'!$A$3,VLOOKUP(F296,'データ（編集しないで）'!$E$2:$F$6,2,FALSE),""))</f>
        <v/>
      </c>
      <c r="H296" s="25"/>
      <c r="I296" s="30" t="str">
        <f>IF(G296='データ（編集しないで）'!$D$2,VLOOKUP(H296,'データ（編集しないで）'!$H$2:$I$21,2,FALSE),IF(G296='データ（編集しないで）'!$D$3,VLOOKUP(H296,'データ（編集しないで）'!$J$2:$K$21,2,FALSE),IF(G296='データ（編集しないで）'!$D$4,VLOOKUP(H296,'データ（編集しないで）'!$L$2:$M$21,2,FALSE),IF(G296='データ（編集しないで）'!$D$5,VLOOKUP(H296,'データ（編集しないで）'!$N$2:$O$21,2,FALSE),IF(G296='データ（編集しないで）'!$D$6,VLOOKUP(H296,'データ（編集しないで）'!$P$2:$Q$21,2,FALSE),IF(G296='データ（編集しないで）'!$F$2,VLOOKUP(H296,'データ（編集しないで）'!$R$2:$S$21,2,FALSE),IF(G296='データ（編集しないで）'!$F$3,VLOOKUP(H296,'データ（編集しないで）'!$T$2:$U$21,2,FALSE),IF(G296='データ（編集しないで）'!$F$4,VLOOKUP(H296,'データ（編集しないで）'!$V$2:$W$21,2,FALSE),IF(G296='データ（編集しないで）'!$F$5,VLOOKUP(H296,'データ（編集しないで）'!$X$2:$Y$21,2,FALSE),IF(G296='データ（編集しないで）'!$F$6,VLOOKUP(H296,'データ（編集しないで）'!$Z$2:$AA$21,2,FALSE),""))))))))))</f>
        <v/>
      </c>
      <c r="J296" s="32"/>
      <c r="K296" s="34"/>
      <c r="L296" s="34"/>
      <c r="M296" s="36" t="str">
        <f t="shared" si="4"/>
        <v/>
      </c>
      <c r="Q296" s="37" t="str">
        <f>IF(E296='データ（編集しないで）'!$A$2,VLOOKUP(E296,'データ（編集しないで）'!$AB$2:$AC$3,2,FALSE),IF(E296='データ（編集しないで）'!$A$3,VLOOKUP(E296,'データ（編集しないで）'!$AB$2:$AC$3,2,FALSE),""))</f>
        <v/>
      </c>
    </row>
    <row r="297" spans="1:17" ht="21" customHeight="1">
      <c r="A297" s="23">
        <v>295</v>
      </c>
      <c r="B297" s="25"/>
      <c r="C297" s="25"/>
      <c r="D297" s="25"/>
      <c r="E297" s="25"/>
      <c r="F297" s="25"/>
      <c r="G297" s="30" t="str">
        <f>IF(E297='データ（編集しないで）'!$A$2,VLOOKUP(F297,'データ（編集しないで）'!$C$2:$D$6,2,FALSE),IF(E297='データ（編集しないで）'!$A$3,VLOOKUP(F297,'データ（編集しないで）'!$E$2:$F$6,2,FALSE),""))</f>
        <v/>
      </c>
      <c r="H297" s="25"/>
      <c r="I297" s="30" t="str">
        <f>IF(G297='データ（編集しないで）'!$D$2,VLOOKUP(H297,'データ（編集しないで）'!$H$2:$I$21,2,FALSE),IF(G297='データ（編集しないで）'!$D$3,VLOOKUP(H297,'データ（編集しないで）'!$J$2:$K$21,2,FALSE),IF(G297='データ（編集しないで）'!$D$4,VLOOKUP(H297,'データ（編集しないで）'!$L$2:$M$21,2,FALSE),IF(G297='データ（編集しないで）'!$D$5,VLOOKUP(H297,'データ（編集しないで）'!$N$2:$O$21,2,FALSE),IF(G297='データ（編集しないで）'!$D$6,VLOOKUP(H297,'データ（編集しないで）'!$P$2:$Q$21,2,FALSE),IF(G297='データ（編集しないで）'!$F$2,VLOOKUP(H297,'データ（編集しないで）'!$R$2:$S$21,2,FALSE),IF(G297='データ（編集しないで）'!$F$3,VLOOKUP(H297,'データ（編集しないで）'!$T$2:$U$21,2,FALSE),IF(G297='データ（編集しないで）'!$F$4,VLOOKUP(H297,'データ（編集しないで）'!$V$2:$W$21,2,FALSE),IF(G297='データ（編集しないで）'!$F$5,VLOOKUP(H297,'データ（編集しないで）'!$X$2:$Y$21,2,FALSE),IF(G297='データ（編集しないで）'!$F$6,VLOOKUP(H297,'データ（編集しないで）'!$Z$2:$AA$21,2,FALSE),""))))))))))</f>
        <v/>
      </c>
      <c r="J297" s="32"/>
      <c r="K297" s="34"/>
      <c r="L297" s="34"/>
      <c r="M297" s="36" t="str">
        <f t="shared" si="4"/>
        <v/>
      </c>
      <c r="Q297" s="37" t="str">
        <f>IF(E297='データ（編集しないで）'!$A$2,VLOOKUP(E297,'データ（編集しないで）'!$AB$2:$AC$3,2,FALSE),IF(E297='データ（編集しないで）'!$A$3,VLOOKUP(E297,'データ（編集しないで）'!$AB$2:$AC$3,2,FALSE),""))</f>
        <v/>
      </c>
    </row>
    <row r="298" spans="1:17" ht="21" customHeight="1">
      <c r="A298" s="23">
        <v>296</v>
      </c>
      <c r="B298" s="25"/>
      <c r="C298" s="25"/>
      <c r="D298" s="25"/>
      <c r="E298" s="25"/>
      <c r="F298" s="25"/>
      <c r="G298" s="30" t="str">
        <f>IF(E298='データ（編集しないで）'!$A$2,VLOOKUP(F298,'データ（編集しないで）'!$C$2:$D$6,2,FALSE),IF(E298='データ（編集しないで）'!$A$3,VLOOKUP(F298,'データ（編集しないで）'!$E$2:$F$6,2,FALSE),""))</f>
        <v/>
      </c>
      <c r="H298" s="25"/>
      <c r="I298" s="30" t="str">
        <f>IF(G298='データ（編集しないで）'!$D$2,VLOOKUP(H298,'データ（編集しないで）'!$H$2:$I$21,2,FALSE),IF(G298='データ（編集しないで）'!$D$3,VLOOKUP(H298,'データ（編集しないで）'!$J$2:$K$21,2,FALSE),IF(G298='データ（編集しないで）'!$D$4,VLOOKUP(H298,'データ（編集しないで）'!$L$2:$M$21,2,FALSE),IF(G298='データ（編集しないで）'!$D$5,VLOOKUP(H298,'データ（編集しないで）'!$N$2:$O$21,2,FALSE),IF(G298='データ（編集しないで）'!$D$6,VLOOKUP(H298,'データ（編集しないで）'!$P$2:$Q$21,2,FALSE),IF(G298='データ（編集しないで）'!$F$2,VLOOKUP(H298,'データ（編集しないで）'!$R$2:$S$21,2,FALSE),IF(G298='データ（編集しないで）'!$F$3,VLOOKUP(H298,'データ（編集しないで）'!$T$2:$U$21,2,FALSE),IF(G298='データ（編集しないで）'!$F$4,VLOOKUP(H298,'データ（編集しないで）'!$V$2:$W$21,2,FALSE),IF(G298='データ（編集しないで）'!$F$5,VLOOKUP(H298,'データ（編集しないで）'!$X$2:$Y$21,2,FALSE),IF(G298='データ（編集しないで）'!$F$6,VLOOKUP(H298,'データ（編集しないで）'!$Z$2:$AA$21,2,FALSE),""))))))))))</f>
        <v/>
      </c>
      <c r="J298" s="32"/>
      <c r="K298" s="34"/>
      <c r="L298" s="34"/>
      <c r="M298" s="36" t="str">
        <f t="shared" si="4"/>
        <v/>
      </c>
      <c r="Q298" s="37" t="str">
        <f>IF(E298='データ（編集しないで）'!$A$2,VLOOKUP(E298,'データ（編集しないで）'!$AB$2:$AC$3,2,FALSE),IF(E298='データ（編集しないで）'!$A$3,VLOOKUP(E298,'データ（編集しないで）'!$AB$2:$AC$3,2,FALSE),""))</f>
        <v/>
      </c>
    </row>
    <row r="299" spans="1:17" ht="21" customHeight="1">
      <c r="A299" s="23">
        <v>297</v>
      </c>
      <c r="B299" s="25"/>
      <c r="C299" s="25"/>
      <c r="D299" s="25"/>
      <c r="E299" s="25"/>
      <c r="F299" s="25"/>
      <c r="G299" s="30" t="str">
        <f>IF(E299='データ（編集しないで）'!$A$2,VLOOKUP(F299,'データ（編集しないで）'!$C$2:$D$6,2,FALSE),IF(E299='データ（編集しないで）'!$A$3,VLOOKUP(F299,'データ（編集しないで）'!$E$2:$F$6,2,FALSE),""))</f>
        <v/>
      </c>
      <c r="H299" s="25"/>
      <c r="I299" s="30" t="str">
        <f>IF(G299='データ（編集しないで）'!$D$2,VLOOKUP(H299,'データ（編集しないで）'!$H$2:$I$21,2,FALSE),IF(G299='データ（編集しないで）'!$D$3,VLOOKUP(H299,'データ（編集しないで）'!$J$2:$K$21,2,FALSE),IF(G299='データ（編集しないで）'!$D$4,VLOOKUP(H299,'データ（編集しないで）'!$L$2:$M$21,2,FALSE),IF(G299='データ（編集しないで）'!$D$5,VLOOKUP(H299,'データ（編集しないで）'!$N$2:$O$21,2,FALSE),IF(G299='データ（編集しないで）'!$D$6,VLOOKUP(H299,'データ（編集しないで）'!$P$2:$Q$21,2,FALSE),IF(G299='データ（編集しないで）'!$F$2,VLOOKUP(H299,'データ（編集しないで）'!$R$2:$S$21,2,FALSE),IF(G299='データ（編集しないで）'!$F$3,VLOOKUP(H299,'データ（編集しないで）'!$T$2:$U$21,2,FALSE),IF(G299='データ（編集しないで）'!$F$4,VLOOKUP(H299,'データ（編集しないで）'!$V$2:$W$21,2,FALSE),IF(G299='データ（編集しないで）'!$F$5,VLOOKUP(H299,'データ（編集しないで）'!$X$2:$Y$21,2,FALSE),IF(G299='データ（編集しないで）'!$F$6,VLOOKUP(H299,'データ（編集しないで）'!$Z$2:$AA$21,2,FALSE),""))))))))))</f>
        <v/>
      </c>
      <c r="J299" s="32"/>
      <c r="K299" s="34"/>
      <c r="L299" s="34"/>
      <c r="M299" s="36" t="str">
        <f t="shared" si="4"/>
        <v/>
      </c>
      <c r="Q299" s="37" t="str">
        <f>IF(E299='データ（編集しないで）'!$A$2,VLOOKUP(E299,'データ（編集しないで）'!$AB$2:$AC$3,2,FALSE),IF(E299='データ（編集しないで）'!$A$3,VLOOKUP(E299,'データ（編集しないで）'!$AB$2:$AC$3,2,FALSE),""))</f>
        <v/>
      </c>
    </row>
    <row r="300" spans="1:17" ht="21" customHeight="1">
      <c r="A300" s="23">
        <v>298</v>
      </c>
      <c r="B300" s="25"/>
      <c r="C300" s="25"/>
      <c r="D300" s="25"/>
      <c r="E300" s="25"/>
      <c r="F300" s="25"/>
      <c r="G300" s="30" t="str">
        <f>IF(E300='データ（編集しないで）'!$A$2,VLOOKUP(F300,'データ（編集しないで）'!$C$2:$D$6,2,FALSE),IF(E300='データ（編集しないで）'!$A$3,VLOOKUP(F300,'データ（編集しないで）'!$E$2:$F$6,2,FALSE),""))</f>
        <v/>
      </c>
      <c r="H300" s="25"/>
      <c r="I300" s="30" t="str">
        <f>IF(G300='データ（編集しないで）'!$D$2,VLOOKUP(H300,'データ（編集しないで）'!$H$2:$I$21,2,FALSE),IF(G300='データ（編集しないで）'!$D$3,VLOOKUP(H300,'データ（編集しないで）'!$J$2:$K$21,2,FALSE),IF(G300='データ（編集しないで）'!$D$4,VLOOKUP(H300,'データ（編集しないで）'!$L$2:$M$21,2,FALSE),IF(G300='データ（編集しないで）'!$D$5,VLOOKUP(H300,'データ（編集しないで）'!$N$2:$O$21,2,FALSE),IF(G300='データ（編集しないで）'!$D$6,VLOOKUP(H300,'データ（編集しないで）'!$P$2:$Q$21,2,FALSE),IF(G300='データ（編集しないで）'!$F$2,VLOOKUP(H300,'データ（編集しないで）'!$R$2:$S$21,2,FALSE),IF(G300='データ（編集しないで）'!$F$3,VLOOKUP(H300,'データ（編集しないで）'!$T$2:$U$21,2,FALSE),IF(G300='データ（編集しないで）'!$F$4,VLOOKUP(H300,'データ（編集しないで）'!$V$2:$W$21,2,FALSE),IF(G300='データ（編集しないで）'!$F$5,VLOOKUP(H300,'データ（編集しないで）'!$X$2:$Y$21,2,FALSE),IF(G300='データ（編集しないで）'!$F$6,VLOOKUP(H300,'データ（編集しないで）'!$Z$2:$AA$21,2,FALSE),""))))))))))</f>
        <v/>
      </c>
      <c r="J300" s="32"/>
      <c r="K300" s="34"/>
      <c r="L300" s="34"/>
      <c r="M300" s="36" t="str">
        <f t="shared" si="4"/>
        <v/>
      </c>
      <c r="Q300" s="37" t="str">
        <f>IF(E300='データ（編集しないで）'!$A$2,VLOOKUP(E300,'データ（編集しないで）'!$AB$2:$AC$3,2,FALSE),IF(E300='データ（編集しないで）'!$A$3,VLOOKUP(E300,'データ（編集しないで）'!$AB$2:$AC$3,2,FALSE),""))</f>
        <v/>
      </c>
    </row>
    <row r="301" spans="1:17" ht="21" customHeight="1">
      <c r="A301" s="23">
        <v>299</v>
      </c>
      <c r="B301" s="25"/>
      <c r="C301" s="25"/>
      <c r="D301" s="25"/>
      <c r="E301" s="25"/>
      <c r="F301" s="25"/>
      <c r="G301" s="30" t="str">
        <f>IF(E301='データ（編集しないで）'!$A$2,VLOOKUP(F301,'データ（編集しないで）'!$C$2:$D$6,2,FALSE),IF(E301='データ（編集しないで）'!$A$3,VLOOKUP(F301,'データ（編集しないで）'!$E$2:$F$6,2,FALSE),""))</f>
        <v/>
      </c>
      <c r="H301" s="25"/>
      <c r="I301" s="30" t="str">
        <f>IF(G301='データ（編集しないで）'!$D$2,VLOOKUP(H301,'データ（編集しないで）'!$H$2:$I$21,2,FALSE),IF(G301='データ（編集しないで）'!$D$3,VLOOKUP(H301,'データ（編集しないで）'!$J$2:$K$21,2,FALSE),IF(G301='データ（編集しないで）'!$D$4,VLOOKUP(H301,'データ（編集しないで）'!$L$2:$M$21,2,FALSE),IF(G301='データ（編集しないで）'!$D$5,VLOOKUP(H301,'データ（編集しないで）'!$N$2:$O$21,2,FALSE),IF(G301='データ（編集しないで）'!$D$6,VLOOKUP(H301,'データ（編集しないで）'!$P$2:$Q$21,2,FALSE),IF(G301='データ（編集しないで）'!$F$2,VLOOKUP(H301,'データ（編集しないで）'!$R$2:$S$21,2,FALSE),IF(G301='データ（編集しないで）'!$F$3,VLOOKUP(H301,'データ（編集しないで）'!$T$2:$U$21,2,FALSE),IF(G301='データ（編集しないで）'!$F$4,VLOOKUP(H301,'データ（編集しないで）'!$V$2:$W$21,2,FALSE),IF(G301='データ（編集しないで）'!$F$5,VLOOKUP(H301,'データ（編集しないで）'!$X$2:$Y$21,2,FALSE),IF(G301='データ（編集しないで）'!$F$6,VLOOKUP(H301,'データ（編集しないで）'!$Z$2:$AA$21,2,FALSE),""))))))))))</f>
        <v/>
      </c>
      <c r="J301" s="32"/>
      <c r="K301" s="34"/>
      <c r="L301" s="34"/>
      <c r="M301" s="36" t="str">
        <f t="shared" si="4"/>
        <v/>
      </c>
      <c r="Q301" s="37" t="str">
        <f>IF(E301='データ（編集しないで）'!$A$2,VLOOKUP(E301,'データ（編集しないで）'!$AB$2:$AC$3,2,FALSE),IF(E301='データ（編集しないで）'!$A$3,VLOOKUP(E301,'データ（編集しないで）'!$AB$2:$AC$3,2,FALSE),""))</f>
        <v/>
      </c>
    </row>
    <row r="302" spans="1:17" ht="21" customHeight="1">
      <c r="A302" s="23">
        <v>300</v>
      </c>
      <c r="B302" s="25"/>
      <c r="C302" s="25"/>
      <c r="D302" s="25"/>
      <c r="E302" s="25"/>
      <c r="F302" s="25"/>
      <c r="G302" s="30" t="str">
        <f>IF(E302='データ（編集しないで）'!$A$2,VLOOKUP(F302,'データ（編集しないで）'!$C$2:$D$6,2,FALSE),IF(E302='データ（編集しないで）'!$A$3,VLOOKUP(F302,'データ（編集しないで）'!$E$2:$F$6,2,FALSE),""))</f>
        <v/>
      </c>
      <c r="H302" s="25"/>
      <c r="I302" s="30" t="str">
        <f>IF(G302='データ（編集しないで）'!$D$2,VLOOKUP(H302,'データ（編集しないで）'!$H$2:$I$21,2,FALSE),IF(G302='データ（編集しないで）'!$D$3,VLOOKUP(H302,'データ（編集しないで）'!$J$2:$K$21,2,FALSE),IF(G302='データ（編集しないで）'!$D$4,VLOOKUP(H302,'データ（編集しないで）'!$L$2:$M$21,2,FALSE),IF(G302='データ（編集しないで）'!$D$5,VLOOKUP(H302,'データ（編集しないで）'!$N$2:$O$21,2,FALSE),IF(G302='データ（編集しないで）'!$D$6,VLOOKUP(H302,'データ（編集しないで）'!$P$2:$Q$21,2,FALSE),IF(G302='データ（編集しないで）'!$F$2,VLOOKUP(H302,'データ（編集しないで）'!$R$2:$S$21,2,FALSE),IF(G302='データ（編集しないで）'!$F$3,VLOOKUP(H302,'データ（編集しないで）'!$T$2:$U$21,2,FALSE),IF(G302='データ（編集しないで）'!$F$4,VLOOKUP(H302,'データ（編集しないで）'!$V$2:$W$21,2,FALSE),IF(G302='データ（編集しないで）'!$F$5,VLOOKUP(H302,'データ（編集しないで）'!$X$2:$Y$21,2,FALSE),IF(G302='データ（編集しないで）'!$F$6,VLOOKUP(H302,'データ（編集しないで）'!$Z$2:$AA$21,2,FALSE),""))))))))))</f>
        <v/>
      </c>
      <c r="J302" s="32"/>
      <c r="K302" s="34"/>
      <c r="L302" s="34"/>
      <c r="M302" s="36" t="str">
        <f t="shared" si="4"/>
        <v/>
      </c>
      <c r="Q302" s="37" t="str">
        <f>IF(E302='データ（編集しないで）'!$A$2,VLOOKUP(E302,'データ（編集しないで）'!$AB$2:$AC$3,2,FALSE),IF(E302='データ（編集しないで）'!$A$3,VLOOKUP(E302,'データ（編集しないで）'!$AB$2:$AC$3,2,FALSE),""))</f>
        <v/>
      </c>
    </row>
    <row r="303" spans="1:17" ht="21" customHeight="1">
      <c r="A303" s="24" t="s">
        <v>77</v>
      </c>
      <c r="B303" s="26"/>
      <c r="C303" s="26"/>
      <c r="D303" s="26"/>
      <c r="E303" s="26"/>
      <c r="F303" s="26"/>
      <c r="G303" s="26"/>
      <c r="H303" s="26"/>
      <c r="I303" s="26"/>
      <c r="J303" s="33"/>
      <c r="K303" s="35">
        <f>SUM(K3:K302)</f>
        <v>0</v>
      </c>
      <c r="L303" s="35">
        <f>SUM(L3:L302)</f>
        <v>0</v>
      </c>
      <c r="M303" s="35">
        <f>K303-L303</f>
        <v>0</v>
      </c>
    </row>
  </sheetData>
  <mergeCells count="4">
    <mergeCell ref="A1:C1"/>
    <mergeCell ref="F1:G1"/>
    <mergeCell ref="J1:M1"/>
    <mergeCell ref="A303:J303"/>
  </mergeCells>
  <phoneticPr fontId="1" type="Hiragana"/>
  <printOptions horizontalCentered="1"/>
  <pageMargins left="0.30629921259842519" right="0.30629921259842519" top="0.35629921259842523" bottom="0.15944881889763782" header="0.3" footer="0.3"/>
  <pageSetup paperSize="9" scale="67" fitToWidth="1" fitToHeight="0" orientation="portrait" usePrinterDefaults="1" r:id="rId1"/>
  <rowBreaks count="5" manualBreakCount="5">
    <brk id="52" max="11" man="1"/>
    <brk id="102" max="11" man="1"/>
    <brk id="152" max="11" man="1"/>
    <brk id="202" max="11" man="1"/>
    <brk id="252" max="11" man="1"/>
  </rowBreaks>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'データ（編集しないで）'!$A$2:$A$3</xm:f>
          </x14:formula1>
          <xm:sqref>E3:E302</xm:sqref>
        </x14:dataValidation>
        <x14:dataValidation type="list" allowBlank="1" showDropDown="0" showInputMessage="1" showErrorMessage="1">
          <x14:formula1>
            <xm:f>'データ（編集しないで）'!$B$2:$B$6</xm:f>
          </x14:formula1>
          <xm:sqref>F3:F302</xm:sqref>
        </x14:dataValidation>
        <x14:dataValidation type="list" allowBlank="1" showDropDown="0" showInputMessage="1" showErrorMessage="1">
          <x14:formula1>
            <xm:f>'データ（編集しないで）'!$G$2:$G$21</xm:f>
          </x14:formula1>
          <xm:sqref>H3:H302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2:N38"/>
  <sheetViews>
    <sheetView zoomScale="90" zoomScaleNormal="90" workbookViewId="0">
      <selection activeCell="N17" sqref="N17"/>
    </sheetView>
  </sheetViews>
  <sheetFormatPr defaultRowHeight="18"/>
  <cols>
    <col min="1" max="2" width="12.69921875" customWidth="1"/>
    <col min="3" max="14" width="4.69921875" customWidth="1"/>
  </cols>
  <sheetData>
    <row r="2" spans="1:14">
      <c r="B2" s="47">
        <v>1</v>
      </c>
    </row>
    <row r="3" spans="1:14">
      <c r="B3" s="48"/>
      <c r="C3" s="58" t="s">
        <v>101</v>
      </c>
      <c r="D3" s="63"/>
      <c r="E3" s="63"/>
      <c r="F3" s="63"/>
      <c r="G3" s="63"/>
      <c r="H3" s="63"/>
      <c r="I3" s="63"/>
      <c r="J3" s="63"/>
      <c r="K3" s="63"/>
      <c r="L3" s="63"/>
      <c r="M3" s="63"/>
      <c r="N3" s="63"/>
    </row>
    <row r="4" spans="1:14">
      <c r="B4" s="48"/>
      <c r="C4" s="58"/>
      <c r="D4" s="63"/>
      <c r="E4" s="63"/>
      <c r="F4" s="63"/>
      <c r="G4" s="63"/>
      <c r="H4" s="63"/>
      <c r="I4" s="63"/>
      <c r="J4" s="63"/>
      <c r="K4" s="63"/>
      <c r="L4" s="63"/>
      <c r="M4" s="63"/>
      <c r="N4" s="63"/>
    </row>
    <row r="5" spans="1:14">
      <c r="B5" s="49"/>
    </row>
    <row r="7" spans="1:14" ht="30" customHeight="1">
      <c r="A7" s="38" t="str">
        <f>IF(B2="","",VLOOKUP(B2,会計簿!A3:Q302,17,FALSE))</f>
        <v/>
      </c>
      <c r="B7" s="38"/>
      <c r="C7" s="38"/>
      <c r="D7" s="38"/>
      <c r="E7" s="56"/>
      <c r="F7" s="56"/>
      <c r="G7" s="56"/>
      <c r="H7" s="37" t="s">
        <v>79</v>
      </c>
      <c r="I7" s="37">
        <f>IF(B2="","",VLOOKUP(B2,会計簿!A3:Q302,2,FALSE))</f>
        <v>0</v>
      </c>
      <c r="J7" s="37" t="s">
        <v>69</v>
      </c>
      <c r="K7" s="37">
        <f>IF(B2="","",VLOOKUP(B2,会計簿!A3:Q302,3,FALSE))</f>
        <v>0</v>
      </c>
      <c r="L7" s="37" t="s">
        <v>99</v>
      </c>
      <c r="M7" s="37">
        <f>IF(B2="","",VLOOKUP(B2,会計簿!A3:Q302,4,FALSE))</f>
        <v>0</v>
      </c>
      <c r="N7" s="56" t="s">
        <v>98</v>
      </c>
    </row>
    <row r="8" spans="1:14" ht="21" customHeight="1">
      <c r="A8" s="39" t="s">
        <v>89</v>
      </c>
      <c r="B8" s="50"/>
      <c r="C8" s="50" t="s">
        <v>93</v>
      </c>
      <c r="D8" s="50"/>
      <c r="E8" s="50"/>
      <c r="F8" s="50"/>
      <c r="G8" s="50"/>
      <c r="H8" s="50"/>
      <c r="I8" s="50"/>
      <c r="J8" s="50"/>
      <c r="K8" s="50"/>
      <c r="L8" s="69" t="s">
        <v>94</v>
      </c>
      <c r="M8" s="75"/>
      <c r="N8" s="80"/>
    </row>
    <row r="9" spans="1:14" ht="21" customHeight="1">
      <c r="A9" s="40" t="s">
        <v>90</v>
      </c>
      <c r="B9" s="23" t="s">
        <v>91</v>
      </c>
      <c r="C9" s="59"/>
      <c r="D9" s="64">
        <f>IF($L$17=1,"①",1)</f>
        <v>1</v>
      </c>
      <c r="E9" s="66" t="str">
        <f>IF($A$7='データ（編集しないで）'!$AC$2,VLOOKUP('データ（編集しないで）'!C2,'データ（編集しないで）'!$C$2:$D$6,2,FALSE),IF($A$7='データ（編集しないで）'!$AC$3,VLOOKUP('データ（編集しないで）'!E2,'データ（編集しないで）'!$E$2:$F$6,2,FALSE),""))</f>
        <v/>
      </c>
      <c r="F9" s="66"/>
      <c r="G9" s="66"/>
      <c r="H9" s="66"/>
      <c r="I9" s="66"/>
      <c r="J9" s="66"/>
      <c r="K9" s="67"/>
      <c r="L9" s="70" t="s">
        <v>95</v>
      </c>
      <c r="M9" s="76"/>
      <c r="N9" s="81"/>
    </row>
    <row r="10" spans="1:14" ht="21" customHeight="1">
      <c r="A10" s="41"/>
      <c r="B10" s="51"/>
      <c r="C10" s="60" t="s">
        <v>70</v>
      </c>
      <c r="D10" s="64">
        <f>IF($L$17=2,"②",2)</f>
        <v>2</v>
      </c>
      <c r="E10" s="66" t="str">
        <f>IF($A$7='データ（編集しないで）'!$AC$2,VLOOKUP('データ（編集しないで）'!C3,'データ（編集しないで）'!$C$2:$D$6,2,FALSE),IF($A$7='データ（編集しないで）'!$AC$3,VLOOKUP('データ（編集しないで）'!E3,'データ（編集しないで）'!$E$2:$F$6,2,FALSE),""))</f>
        <v/>
      </c>
      <c r="F10" s="66"/>
      <c r="G10" s="66"/>
      <c r="H10" s="66"/>
      <c r="I10" s="66"/>
      <c r="J10" s="66"/>
      <c r="K10" s="67"/>
      <c r="L10" s="71"/>
      <c r="M10" s="77"/>
      <c r="N10" s="82"/>
    </row>
    <row r="11" spans="1:14" ht="21" customHeight="1">
      <c r="A11" s="42"/>
      <c r="B11" s="52"/>
      <c r="C11" s="60"/>
      <c r="D11" s="64">
        <f>IF($L$17=3,"③",3)</f>
        <v>3</v>
      </c>
      <c r="E11" s="66" t="str">
        <f>IF($A$7='データ（編集しないで）'!$AC$2,VLOOKUP('データ（編集しないで）'!C4,'データ（編集しないで）'!$C$2:$D$6,2,FALSE),IF($A$7='データ（編集しないで）'!$AC$3,VLOOKUP('データ（編集しないで）'!E4,'データ（編集しないで）'!$E$2:$F$6,2,FALSE),""))</f>
        <v/>
      </c>
      <c r="F11" s="66"/>
      <c r="G11" s="66"/>
      <c r="H11" s="66"/>
      <c r="I11" s="66"/>
      <c r="J11" s="66"/>
      <c r="K11" s="67"/>
      <c r="L11" s="72"/>
      <c r="M11" s="78"/>
      <c r="N11" s="83"/>
    </row>
    <row r="12" spans="1:14" ht="21" customHeight="1">
      <c r="A12" s="42"/>
      <c r="B12" s="52"/>
      <c r="C12" s="60" t="s">
        <v>92</v>
      </c>
      <c r="D12" s="64">
        <f>IF($L$17=4,"④",4)</f>
        <v>4</v>
      </c>
      <c r="E12" s="66" t="str">
        <f>IF($A$7='データ（編集しないで）'!$AC$2,VLOOKUP('データ（編集しないで）'!C5,'データ（編集しないで）'!$C$2:$D$6,2,FALSE),IF($A$7='データ（編集しないで）'!$AC$3,VLOOKUP('データ（編集しないで）'!E5,'データ（編集しないで）'!$E$2:$F$6,2,FALSE),""))</f>
        <v/>
      </c>
      <c r="F12" s="66"/>
      <c r="G12" s="66"/>
      <c r="H12" s="66"/>
      <c r="I12" s="66"/>
      <c r="J12" s="66"/>
      <c r="K12" s="67"/>
      <c r="L12" s="72"/>
      <c r="M12" s="78"/>
      <c r="N12" s="83"/>
    </row>
    <row r="13" spans="1:14" ht="21" customHeight="1">
      <c r="A13" s="43"/>
      <c r="B13" s="53"/>
      <c r="C13" s="61"/>
      <c r="D13" s="64">
        <f>IF($L$17=5,"⑤",5)</f>
        <v>5</v>
      </c>
      <c r="E13" s="66" t="str">
        <f>IF($A$7='データ（編集しないで）'!$AC$2,VLOOKUP('データ（編集しないで）'!C6,'データ（編集しないで）'!$C$2:$D$6,2,FALSE),IF($A$7='データ（編集しないで）'!$AC$3,VLOOKUP('データ（編集しないで）'!E6,'データ（編集しないで）'!$E$2:$F$6,2,FALSE),""))</f>
        <v/>
      </c>
      <c r="F13" s="66"/>
      <c r="G13" s="66"/>
      <c r="H13" s="66"/>
      <c r="I13" s="66"/>
      <c r="J13" s="66"/>
      <c r="K13" s="67"/>
      <c r="L13" s="73"/>
      <c r="M13" s="79"/>
      <c r="N13" s="84"/>
    </row>
    <row r="14" spans="1:14" ht="42" customHeight="1">
      <c r="A14" s="40" t="s">
        <v>96</v>
      </c>
      <c r="B14" s="54" t="str">
        <f>IF(B2="","",VLOOKUP(B2,会計簿!A3:Q302,9,FALSE))</f>
        <v/>
      </c>
      <c r="C14" s="54"/>
      <c r="D14" s="65"/>
      <c r="E14" s="54"/>
      <c r="F14" s="54"/>
      <c r="G14" s="54"/>
      <c r="H14" s="54"/>
      <c r="I14" s="54"/>
      <c r="J14" s="54"/>
      <c r="K14" s="54"/>
      <c r="L14" s="65"/>
      <c r="M14" s="65"/>
      <c r="N14" s="85"/>
    </row>
    <row r="15" spans="1:14" ht="42" customHeight="1">
      <c r="A15" s="40" t="s">
        <v>51</v>
      </c>
      <c r="B15" s="54">
        <f>IF(B2="","",VLOOKUP(B2,会計簿!A3:Q302,10,FALSE))</f>
        <v>0</v>
      </c>
      <c r="C15" s="54"/>
      <c r="D15" s="54"/>
      <c r="E15" s="54"/>
      <c r="F15" s="54"/>
      <c r="G15" s="54"/>
      <c r="H15" s="54"/>
      <c r="I15" s="54"/>
      <c r="J15" s="54"/>
      <c r="K15" s="54"/>
      <c r="L15" s="54"/>
      <c r="M15" s="54"/>
      <c r="N15" s="86"/>
    </row>
    <row r="16" spans="1:14" ht="60" customHeight="1">
      <c r="A16" s="40" t="s">
        <v>97</v>
      </c>
      <c r="B16" s="55"/>
      <c r="C16" s="62" t="str">
        <f>IF(A7='データ（編集しないで）'!AC2,VLOOKUP(B2,会計簿!A3:Q302,11,FALSE),IF(A7='データ（編集しないで）'!AC3,VLOOKUP(B2,会計簿!A3:Q302,12,FALSE),""))</f>
        <v/>
      </c>
      <c r="D16" s="62"/>
      <c r="E16" s="62"/>
      <c r="F16" s="62"/>
      <c r="G16" s="62"/>
      <c r="H16" s="62"/>
      <c r="I16" s="62"/>
      <c r="J16" s="62"/>
      <c r="K16" s="68"/>
      <c r="L16" s="68"/>
      <c r="M16" s="68"/>
      <c r="N16" s="87"/>
    </row>
    <row r="17" spans="1:14">
      <c r="A17" s="44"/>
      <c r="B17" s="56"/>
      <c r="C17" s="56"/>
      <c r="D17" s="56"/>
      <c r="E17" s="56"/>
      <c r="F17" s="56"/>
      <c r="G17" s="56"/>
      <c r="H17" s="56"/>
      <c r="I17" s="56"/>
      <c r="J17" s="56"/>
      <c r="K17" s="56"/>
      <c r="L17" s="74">
        <f>IF(B2="","",VLOOKUP(B2,会計簿!A3:Q302,6,FALSE))</f>
        <v>0</v>
      </c>
      <c r="M17" s="37" t="str">
        <f>IF(B2="","","－")</f>
        <v>－</v>
      </c>
      <c r="N17" s="88">
        <f>IF(B2="","",VLOOKUP(B2,会計簿!A3:Q302,8,FALSE))</f>
        <v>0</v>
      </c>
    </row>
    <row r="18" spans="1:14">
      <c r="A18" s="45"/>
      <c r="M18" s="37"/>
      <c r="N18" s="89"/>
    </row>
    <row r="19" spans="1:14">
      <c r="A19" s="45"/>
      <c r="N19" s="89"/>
    </row>
    <row r="20" spans="1:14">
      <c r="A20" s="45"/>
      <c r="N20" s="89"/>
    </row>
    <row r="21" spans="1:14">
      <c r="A21" s="45"/>
      <c r="N21" s="89"/>
    </row>
    <row r="22" spans="1:14">
      <c r="A22" s="45"/>
      <c r="N22" s="89"/>
    </row>
    <row r="23" spans="1:14">
      <c r="A23" s="45"/>
      <c r="N23" s="89"/>
    </row>
    <row r="24" spans="1:14">
      <c r="A24" s="45"/>
      <c r="N24" s="89"/>
    </row>
    <row r="25" spans="1:14">
      <c r="A25" s="45"/>
      <c r="N25" s="89"/>
    </row>
    <row r="26" spans="1:14">
      <c r="A26" s="45"/>
      <c r="N26" s="89"/>
    </row>
    <row r="27" spans="1:14">
      <c r="A27" s="45"/>
      <c r="N27" s="89"/>
    </row>
    <row r="28" spans="1:14">
      <c r="A28" s="45"/>
      <c r="N28" s="89"/>
    </row>
    <row r="29" spans="1:14">
      <c r="A29" s="45"/>
      <c r="N29" s="89"/>
    </row>
    <row r="30" spans="1:14">
      <c r="A30" s="45"/>
      <c r="N30" s="89"/>
    </row>
    <row r="31" spans="1:14">
      <c r="A31" s="45"/>
      <c r="N31" s="89"/>
    </row>
    <row r="32" spans="1:14">
      <c r="A32" s="45"/>
      <c r="N32" s="89"/>
    </row>
    <row r="33" spans="1:14">
      <c r="A33" s="45"/>
      <c r="N33" s="89"/>
    </row>
    <row r="34" spans="1:14">
      <c r="A34" s="45"/>
      <c r="N34" s="89"/>
    </row>
    <row r="35" spans="1:14">
      <c r="A35" s="45"/>
      <c r="N35" s="89"/>
    </row>
    <row r="36" spans="1:14">
      <c r="A36" s="45"/>
      <c r="N36" s="89"/>
    </row>
    <row r="37" spans="1:14">
      <c r="A37" s="45"/>
      <c r="N37" s="89"/>
    </row>
    <row r="38" spans="1:14" ht="18.75">
      <c r="A38" s="46"/>
      <c r="B38" s="57"/>
      <c r="C38" s="57"/>
      <c r="D38" s="57"/>
      <c r="E38" s="57"/>
      <c r="F38" s="57"/>
      <c r="G38" s="57"/>
      <c r="H38" s="57"/>
      <c r="I38" s="57"/>
      <c r="J38" s="57"/>
      <c r="K38" s="57"/>
      <c r="L38" s="57"/>
      <c r="M38" s="57"/>
      <c r="N38" s="90"/>
    </row>
  </sheetData>
  <mergeCells count="15">
    <mergeCell ref="A7:D7"/>
    <mergeCell ref="A8:B8"/>
    <mergeCell ref="C8:K8"/>
    <mergeCell ref="L8:N8"/>
    <mergeCell ref="E9:K9"/>
    <mergeCell ref="L9:N9"/>
    <mergeCell ref="E10:K10"/>
    <mergeCell ref="E11:K11"/>
    <mergeCell ref="E12:K12"/>
    <mergeCell ref="E13:K13"/>
    <mergeCell ref="B14:N14"/>
    <mergeCell ref="B15:N15"/>
    <mergeCell ref="C16:J16"/>
    <mergeCell ref="B2:B5"/>
    <mergeCell ref="C3:N4"/>
  </mergeCells>
  <phoneticPr fontId="1" type="Hiragana"/>
  <printOptions horizontalCentered="1" verticalCentered="1"/>
  <pageMargins left="0.50314960629921257" right="0.30629921259842519" top="0.75" bottom="0.75" header="0.3" footer="0.3"/>
  <pageSetup paperSize="9" fitToWidth="1" fitToHeight="1" orientation="portrait" usePrinterDefaults="1"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49"/>
  <sheetViews>
    <sheetView workbookViewId="0">
      <selection activeCell="K23" sqref="K23"/>
    </sheetView>
  </sheetViews>
  <sheetFormatPr defaultRowHeight="13.8"/>
  <cols>
    <col min="1" max="1" width="3.69921875" style="91" customWidth="1"/>
    <col min="2" max="8" width="10.69921875" style="91" customWidth="1"/>
    <col min="9" max="9" width="3.69921875" style="91" customWidth="1"/>
    <col min="10" max="16384" width="8.796875" style="91" customWidth="1"/>
  </cols>
  <sheetData>
    <row r="1" spans="1:8">
      <c r="A1" s="91" t="s">
        <v>185</v>
      </c>
    </row>
    <row r="3" spans="1:8">
      <c r="B3" s="92" t="s">
        <v>186</v>
      </c>
      <c r="C3" s="92"/>
      <c r="D3" s="92"/>
      <c r="E3" s="92"/>
      <c r="F3" s="92"/>
      <c r="G3" s="92"/>
      <c r="H3" s="92"/>
    </row>
    <row r="4" spans="1:8">
      <c r="B4" s="92"/>
      <c r="C4" s="92"/>
      <c r="D4" s="92"/>
      <c r="E4" s="92"/>
      <c r="F4" s="92"/>
      <c r="G4" s="92"/>
      <c r="H4" s="92"/>
    </row>
    <row r="7" spans="1:8">
      <c r="G7" s="98">
        <v>45747</v>
      </c>
      <c r="H7" s="98"/>
    </row>
    <row r="9" spans="1:8">
      <c r="B9" s="91" t="s">
        <v>215</v>
      </c>
    </row>
    <row r="11" spans="1:8">
      <c r="E11" s="96" t="s">
        <v>169</v>
      </c>
      <c r="F11" s="97">
        <f>はじめに入力しましょう!C7</f>
        <v>0</v>
      </c>
      <c r="G11" s="97"/>
      <c r="H11" s="97"/>
    </row>
    <row r="13" spans="1:8">
      <c r="E13" s="96" t="s">
        <v>187</v>
      </c>
      <c r="F13" s="97">
        <f>はじめに入力しましょう!C12</f>
        <v>0</v>
      </c>
      <c r="G13" s="97"/>
      <c r="H13" s="97"/>
    </row>
    <row r="15" spans="1:8">
      <c r="E15" s="96" t="s">
        <v>48</v>
      </c>
      <c r="F15" s="97">
        <f>はじめに入力しましょう!C8</f>
        <v>0</v>
      </c>
      <c r="G15" s="97"/>
      <c r="H15" s="99" t="s">
        <v>143</v>
      </c>
    </row>
    <row r="18" spans="2:9">
      <c r="B18" s="93" t="s">
        <v>146</v>
      </c>
      <c r="C18" s="93"/>
      <c r="D18" s="93"/>
      <c r="E18" s="93"/>
      <c r="F18" s="93"/>
      <c r="G18" s="93"/>
      <c r="H18" s="93"/>
      <c r="I18" s="93"/>
    </row>
    <row r="19" spans="2:9">
      <c r="B19" s="94"/>
      <c r="C19" s="94"/>
      <c r="D19" s="94"/>
      <c r="E19" s="94"/>
      <c r="F19" s="94"/>
      <c r="G19" s="94"/>
      <c r="H19" s="94"/>
    </row>
    <row r="21" spans="2:9">
      <c r="B21" s="91" t="s">
        <v>176</v>
      </c>
    </row>
    <row r="22" spans="2:9">
      <c r="B22" s="91" t="s">
        <v>62</v>
      </c>
    </row>
    <row r="26" spans="2:9">
      <c r="B26" s="91" t="s">
        <v>188</v>
      </c>
    </row>
    <row r="27" spans="2:9">
      <c r="B27" s="95"/>
      <c r="C27" s="95"/>
      <c r="D27" s="95"/>
      <c r="E27" s="95"/>
      <c r="F27" s="95"/>
      <c r="G27" s="95"/>
      <c r="H27" s="95"/>
    </row>
    <row r="28" spans="2:9">
      <c r="B28" s="95"/>
      <c r="C28" s="95"/>
      <c r="D28" s="95"/>
      <c r="E28" s="95"/>
      <c r="F28" s="95"/>
      <c r="G28" s="95"/>
      <c r="H28" s="95"/>
    </row>
    <row r="29" spans="2:9">
      <c r="B29" s="95"/>
      <c r="C29" s="95"/>
      <c r="D29" s="95"/>
      <c r="E29" s="95"/>
      <c r="F29" s="95"/>
      <c r="G29" s="95"/>
      <c r="H29" s="95"/>
    </row>
    <row r="30" spans="2:9">
      <c r="B30" s="95"/>
      <c r="C30" s="95"/>
      <c r="D30" s="95"/>
      <c r="E30" s="95"/>
      <c r="F30" s="95"/>
      <c r="G30" s="95"/>
      <c r="H30" s="95"/>
    </row>
    <row r="31" spans="2:9">
      <c r="B31" s="95"/>
      <c r="C31" s="95"/>
      <c r="D31" s="95"/>
      <c r="E31" s="95"/>
      <c r="F31" s="95"/>
      <c r="G31" s="95"/>
      <c r="H31" s="95"/>
    </row>
    <row r="32" spans="2:9">
      <c r="B32" s="95"/>
      <c r="C32" s="95"/>
      <c r="D32" s="95"/>
      <c r="E32" s="95"/>
      <c r="F32" s="95"/>
      <c r="G32" s="95"/>
      <c r="H32" s="95"/>
    </row>
    <row r="33" spans="2:8">
      <c r="B33" s="95"/>
      <c r="C33" s="95"/>
      <c r="D33" s="95"/>
      <c r="E33" s="95"/>
      <c r="F33" s="95"/>
      <c r="G33" s="95"/>
      <c r="H33" s="95"/>
    </row>
    <row r="34" spans="2:8">
      <c r="B34" s="95"/>
      <c r="C34" s="95"/>
      <c r="D34" s="95"/>
      <c r="E34" s="95"/>
      <c r="F34" s="95"/>
      <c r="G34" s="95"/>
      <c r="H34" s="95"/>
    </row>
    <row r="35" spans="2:8">
      <c r="B35" s="95"/>
      <c r="C35" s="95"/>
      <c r="D35" s="95"/>
      <c r="E35" s="95"/>
      <c r="F35" s="95"/>
      <c r="G35" s="95"/>
      <c r="H35" s="95"/>
    </row>
    <row r="36" spans="2:8">
      <c r="B36" s="95"/>
      <c r="C36" s="95"/>
      <c r="D36" s="95"/>
      <c r="E36" s="95"/>
      <c r="F36" s="95"/>
      <c r="G36" s="95"/>
      <c r="H36" s="95"/>
    </row>
    <row r="37" spans="2:8">
      <c r="B37" s="95"/>
      <c r="C37" s="95"/>
      <c r="D37" s="95"/>
      <c r="E37" s="95"/>
      <c r="F37" s="95"/>
      <c r="G37" s="95"/>
      <c r="H37" s="95"/>
    </row>
    <row r="38" spans="2:8">
      <c r="B38" s="95"/>
      <c r="C38" s="95"/>
      <c r="D38" s="95"/>
      <c r="E38" s="95"/>
      <c r="F38" s="95"/>
      <c r="G38" s="95"/>
      <c r="H38" s="95"/>
    </row>
    <row r="39" spans="2:8">
      <c r="B39" s="95"/>
      <c r="C39" s="95"/>
      <c r="D39" s="95"/>
      <c r="E39" s="95"/>
      <c r="F39" s="95"/>
      <c r="G39" s="95"/>
      <c r="H39" s="95"/>
    </row>
    <row r="40" spans="2:8">
      <c r="B40" s="95"/>
      <c r="C40" s="95"/>
      <c r="D40" s="95"/>
      <c r="E40" s="95"/>
      <c r="F40" s="95"/>
      <c r="G40" s="95"/>
      <c r="H40" s="95"/>
    </row>
    <row r="41" spans="2:8">
      <c r="B41" s="95"/>
      <c r="C41" s="95"/>
      <c r="D41" s="95"/>
      <c r="E41" s="95"/>
      <c r="F41" s="95"/>
      <c r="G41" s="95"/>
      <c r="H41" s="95"/>
    </row>
    <row r="42" spans="2:8">
      <c r="B42" s="95"/>
      <c r="C42" s="95"/>
      <c r="D42" s="95"/>
      <c r="E42" s="95"/>
      <c r="F42" s="95"/>
      <c r="G42" s="95"/>
      <c r="H42" s="95"/>
    </row>
    <row r="46" spans="2:8">
      <c r="B46" s="91" t="s">
        <v>189</v>
      </c>
    </row>
    <row r="47" spans="2:8">
      <c r="B47" s="91" t="s">
        <v>191</v>
      </c>
    </row>
    <row r="49" spans="8:9">
      <c r="H49" s="100" t="s">
        <v>192</v>
      </c>
      <c r="I49" s="100"/>
    </row>
  </sheetData>
  <mergeCells count="9">
    <mergeCell ref="G7:H7"/>
    <mergeCell ref="F11:H11"/>
    <mergeCell ref="F13:H13"/>
    <mergeCell ref="F15:G15"/>
    <mergeCell ref="B18:I18"/>
    <mergeCell ref="B19:H19"/>
    <mergeCell ref="H49:I49"/>
    <mergeCell ref="B3:H4"/>
    <mergeCell ref="B27:H42"/>
  </mergeCells>
  <phoneticPr fontId="1" type="Hiragana"/>
  <printOptions horizontalCentered="1"/>
  <pageMargins left="0.50314960629921257" right="0.5031496062992125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I50"/>
  <sheetViews>
    <sheetView workbookViewId="0">
      <selection activeCell="B6" sqref="B6"/>
    </sheetView>
  </sheetViews>
  <sheetFormatPr defaultRowHeight="13.8"/>
  <cols>
    <col min="1" max="1" width="3.69921875" style="91" customWidth="1"/>
    <col min="2" max="8" width="10.69921875" style="91" customWidth="1"/>
    <col min="9" max="9" width="3.69921875" style="91" customWidth="1"/>
    <col min="10" max="16384" width="8.796875" style="91" customWidth="1"/>
  </cols>
  <sheetData>
    <row r="1" spans="1:9">
      <c r="A1" s="91" t="s">
        <v>193</v>
      </c>
    </row>
    <row r="3" spans="1:9">
      <c r="B3" s="108" t="s">
        <v>242</v>
      </c>
      <c r="C3" s="108"/>
      <c r="D3" s="108"/>
      <c r="E3" s="108"/>
      <c r="F3" s="108"/>
      <c r="G3" s="108"/>
      <c r="H3" s="108"/>
    </row>
    <row r="4" spans="1:9">
      <c r="B4" s="108"/>
      <c r="C4" s="108"/>
      <c r="D4" s="108"/>
      <c r="E4" s="108"/>
      <c r="F4" s="108"/>
      <c r="G4" s="108"/>
      <c r="H4" s="108"/>
    </row>
    <row r="5" spans="1:9">
      <c r="B5" s="109" t="s">
        <v>243</v>
      </c>
      <c r="C5" s="109"/>
      <c r="D5" s="109"/>
      <c r="E5" s="109"/>
      <c r="F5" s="109"/>
      <c r="G5" s="109"/>
      <c r="H5" s="109"/>
    </row>
    <row r="7" spans="1:9">
      <c r="E7" s="118" t="s">
        <v>169</v>
      </c>
      <c r="F7" s="118">
        <f>はじめに入力しましょう!C7</f>
        <v>0</v>
      </c>
      <c r="G7" s="118"/>
      <c r="H7" s="118"/>
    </row>
    <row r="9" spans="1:9">
      <c r="A9" s="101" t="s">
        <v>194</v>
      </c>
      <c r="B9" s="101"/>
      <c r="C9" s="101" t="s">
        <v>195</v>
      </c>
      <c r="D9" s="101" t="s">
        <v>150</v>
      </c>
      <c r="E9" s="101" t="s">
        <v>31</v>
      </c>
      <c r="F9" s="101"/>
      <c r="G9" s="101"/>
      <c r="H9" s="101"/>
      <c r="I9" s="101"/>
    </row>
    <row r="10" spans="1:9">
      <c r="A10" s="102" t="s">
        <v>196</v>
      </c>
      <c r="B10" s="110"/>
      <c r="C10" s="114"/>
      <c r="D10" s="114"/>
      <c r="E10" s="119"/>
      <c r="F10" s="123"/>
      <c r="G10" s="123"/>
      <c r="H10" s="123"/>
      <c r="I10" s="126"/>
    </row>
    <row r="11" spans="1:9">
      <c r="A11" s="103" t="s">
        <v>19</v>
      </c>
      <c r="B11" s="111"/>
      <c r="C11" s="115"/>
      <c r="D11" s="115"/>
      <c r="E11" s="120"/>
      <c r="F11" s="124"/>
      <c r="G11" s="124"/>
      <c r="H11" s="124"/>
      <c r="I11" s="127"/>
    </row>
    <row r="12" spans="1:9">
      <c r="A12" s="103"/>
      <c r="B12" s="111"/>
      <c r="C12" s="115"/>
      <c r="D12" s="115"/>
      <c r="E12" s="120"/>
      <c r="F12" s="124"/>
      <c r="G12" s="124"/>
      <c r="H12" s="124"/>
      <c r="I12" s="127"/>
    </row>
    <row r="13" spans="1:9">
      <c r="A13" s="103"/>
      <c r="B13" s="111"/>
      <c r="C13" s="115"/>
      <c r="D13" s="115"/>
      <c r="E13" s="120"/>
      <c r="F13" s="124"/>
      <c r="G13" s="124"/>
      <c r="H13" s="124"/>
      <c r="I13" s="127"/>
    </row>
    <row r="14" spans="1:9">
      <c r="A14" s="103"/>
      <c r="B14" s="111"/>
      <c r="C14" s="115"/>
      <c r="D14" s="115"/>
      <c r="E14" s="120"/>
      <c r="F14" s="124"/>
      <c r="G14" s="124"/>
      <c r="H14" s="124"/>
      <c r="I14" s="127"/>
    </row>
    <row r="15" spans="1:9">
      <c r="A15" s="103"/>
      <c r="B15" s="111"/>
      <c r="C15" s="115"/>
      <c r="D15" s="115"/>
      <c r="E15" s="120"/>
      <c r="F15" s="124"/>
      <c r="G15" s="124"/>
      <c r="H15" s="124"/>
      <c r="I15" s="127"/>
    </row>
    <row r="16" spans="1:9">
      <c r="A16" s="104"/>
      <c r="B16" s="112"/>
      <c r="C16" s="116"/>
      <c r="D16" s="116"/>
      <c r="E16" s="121"/>
      <c r="F16" s="125"/>
      <c r="G16" s="125"/>
      <c r="H16" s="125"/>
      <c r="I16" s="128"/>
    </row>
    <row r="17" spans="1:9">
      <c r="A17" s="105" t="s">
        <v>152</v>
      </c>
      <c r="B17" s="105"/>
      <c r="C17" s="117">
        <f>SUM(C10:C16)</f>
        <v>0</v>
      </c>
      <c r="D17" s="117">
        <f>SUM(D10:D16)</f>
        <v>0</v>
      </c>
      <c r="E17" s="122"/>
      <c r="F17" s="122"/>
      <c r="G17" s="122"/>
      <c r="H17" s="122"/>
      <c r="I17" s="122"/>
    </row>
    <row r="18" spans="1:9">
      <c r="A18" s="102" t="s">
        <v>197</v>
      </c>
      <c r="B18" s="110"/>
      <c r="C18" s="114"/>
      <c r="D18" s="114"/>
      <c r="E18" s="119"/>
      <c r="F18" s="123"/>
      <c r="G18" s="123"/>
      <c r="H18" s="123"/>
      <c r="I18" s="126"/>
    </row>
    <row r="19" spans="1:9">
      <c r="A19" s="106" t="s">
        <v>55</v>
      </c>
      <c r="B19" s="113"/>
      <c r="C19" s="115"/>
      <c r="D19" s="115"/>
      <c r="E19" s="120"/>
      <c r="F19" s="124"/>
      <c r="G19" s="124"/>
      <c r="H19" s="124"/>
      <c r="I19" s="127"/>
    </row>
    <row r="20" spans="1:9">
      <c r="A20" s="106" t="s">
        <v>81</v>
      </c>
      <c r="B20" s="113"/>
      <c r="C20" s="115"/>
      <c r="D20" s="115"/>
      <c r="E20" s="120"/>
      <c r="F20" s="124"/>
      <c r="G20" s="124"/>
      <c r="H20" s="124"/>
      <c r="I20" s="127"/>
    </row>
    <row r="21" spans="1:9">
      <c r="A21" s="103"/>
      <c r="B21" s="111"/>
      <c r="C21" s="115"/>
      <c r="D21" s="115"/>
      <c r="E21" s="120"/>
      <c r="F21" s="124"/>
      <c r="G21" s="124"/>
      <c r="H21" s="124"/>
      <c r="I21" s="127"/>
    </row>
    <row r="22" spans="1:9">
      <c r="A22" s="103"/>
      <c r="B22" s="111"/>
      <c r="C22" s="115"/>
      <c r="D22" s="115"/>
      <c r="E22" s="120"/>
      <c r="F22" s="124"/>
      <c r="G22" s="124"/>
      <c r="H22" s="124"/>
      <c r="I22" s="127"/>
    </row>
    <row r="23" spans="1:9">
      <c r="A23" s="103"/>
      <c r="B23" s="111"/>
      <c r="C23" s="115"/>
      <c r="D23" s="115"/>
      <c r="E23" s="120"/>
      <c r="F23" s="124"/>
      <c r="G23" s="124"/>
      <c r="H23" s="124"/>
      <c r="I23" s="127"/>
    </row>
    <row r="24" spans="1:9">
      <c r="A24" s="104"/>
      <c r="B24" s="112"/>
      <c r="C24" s="116"/>
      <c r="D24" s="116"/>
      <c r="E24" s="121"/>
      <c r="F24" s="125"/>
      <c r="G24" s="125"/>
      <c r="H24" s="125"/>
      <c r="I24" s="128"/>
    </row>
    <row r="25" spans="1:9">
      <c r="A25" s="105" t="s">
        <v>152</v>
      </c>
      <c r="B25" s="105"/>
      <c r="C25" s="117">
        <f>SUM(C18:C24)</f>
        <v>0</v>
      </c>
      <c r="D25" s="117">
        <f>SUM(D18:D24)</f>
        <v>0</v>
      </c>
      <c r="E25" s="122"/>
      <c r="F25" s="122"/>
      <c r="G25" s="122"/>
      <c r="H25" s="122"/>
      <c r="I25" s="122"/>
    </row>
    <row r="26" spans="1:9">
      <c r="A26" s="102" t="s">
        <v>198</v>
      </c>
      <c r="B26" s="110"/>
      <c r="C26" s="114"/>
      <c r="D26" s="114"/>
      <c r="E26" s="119"/>
      <c r="F26" s="123"/>
      <c r="G26" s="123"/>
      <c r="H26" s="123"/>
      <c r="I26" s="126"/>
    </row>
    <row r="27" spans="1:9">
      <c r="A27" s="103" t="s">
        <v>199</v>
      </c>
      <c r="B27" s="111"/>
      <c r="C27" s="115"/>
      <c r="D27" s="115"/>
      <c r="E27" s="120"/>
      <c r="F27" s="124"/>
      <c r="G27" s="124"/>
      <c r="H27" s="124"/>
      <c r="I27" s="127"/>
    </row>
    <row r="28" spans="1:9">
      <c r="A28" s="103" t="s">
        <v>180</v>
      </c>
      <c r="B28" s="111"/>
      <c r="C28" s="115"/>
      <c r="D28" s="115"/>
      <c r="E28" s="120"/>
      <c r="F28" s="124"/>
      <c r="G28" s="124"/>
      <c r="H28" s="124"/>
      <c r="I28" s="127"/>
    </row>
    <row r="29" spans="1:9">
      <c r="A29" s="103"/>
      <c r="B29" s="111"/>
      <c r="C29" s="115"/>
      <c r="D29" s="115"/>
      <c r="E29" s="120"/>
      <c r="F29" s="124"/>
      <c r="G29" s="124"/>
      <c r="H29" s="124"/>
      <c r="I29" s="127"/>
    </row>
    <row r="30" spans="1:9">
      <c r="A30" s="103"/>
      <c r="B30" s="111"/>
      <c r="C30" s="115"/>
      <c r="D30" s="115"/>
      <c r="E30" s="120"/>
      <c r="F30" s="124"/>
      <c r="G30" s="124"/>
      <c r="H30" s="124"/>
      <c r="I30" s="127"/>
    </row>
    <row r="31" spans="1:9">
      <c r="A31" s="103"/>
      <c r="B31" s="111"/>
      <c r="C31" s="115"/>
      <c r="D31" s="115"/>
      <c r="E31" s="120"/>
      <c r="F31" s="124"/>
      <c r="G31" s="124"/>
      <c r="H31" s="124"/>
      <c r="I31" s="127"/>
    </row>
    <row r="32" spans="1:9">
      <c r="A32" s="104"/>
      <c r="B32" s="112"/>
      <c r="C32" s="116"/>
      <c r="D32" s="116"/>
      <c r="E32" s="121"/>
      <c r="F32" s="125"/>
      <c r="G32" s="125"/>
      <c r="H32" s="125"/>
      <c r="I32" s="128"/>
    </row>
    <row r="33" spans="1:9">
      <c r="A33" s="105" t="s">
        <v>152</v>
      </c>
      <c r="B33" s="105"/>
      <c r="C33" s="117">
        <f>SUM(C26:C32)</f>
        <v>0</v>
      </c>
      <c r="D33" s="117">
        <f>SUM(D26:D32)</f>
        <v>0</v>
      </c>
      <c r="E33" s="122"/>
      <c r="F33" s="122"/>
      <c r="G33" s="122"/>
      <c r="H33" s="122"/>
      <c r="I33" s="122"/>
    </row>
    <row r="34" spans="1:9">
      <c r="A34" s="102" t="s">
        <v>100</v>
      </c>
      <c r="B34" s="110"/>
      <c r="C34" s="114"/>
      <c r="D34" s="114"/>
      <c r="E34" s="119"/>
      <c r="F34" s="123"/>
      <c r="G34" s="123"/>
      <c r="H34" s="123"/>
      <c r="I34" s="126"/>
    </row>
    <row r="35" spans="1:9">
      <c r="A35" s="103" t="s">
        <v>200</v>
      </c>
      <c r="B35" s="111"/>
      <c r="C35" s="115"/>
      <c r="D35" s="115"/>
      <c r="E35" s="120"/>
      <c r="F35" s="124"/>
      <c r="G35" s="124"/>
      <c r="H35" s="124"/>
      <c r="I35" s="127"/>
    </row>
    <row r="36" spans="1:9">
      <c r="A36" s="103" t="s">
        <v>180</v>
      </c>
      <c r="B36" s="111"/>
      <c r="C36" s="115"/>
      <c r="D36" s="115"/>
      <c r="E36" s="120"/>
      <c r="F36" s="124"/>
      <c r="G36" s="124"/>
      <c r="H36" s="124"/>
      <c r="I36" s="127"/>
    </row>
    <row r="37" spans="1:9">
      <c r="A37" s="103"/>
      <c r="B37" s="111"/>
      <c r="C37" s="115"/>
      <c r="D37" s="115"/>
      <c r="E37" s="120"/>
      <c r="F37" s="124"/>
      <c r="G37" s="124"/>
      <c r="H37" s="124"/>
      <c r="I37" s="127"/>
    </row>
    <row r="38" spans="1:9">
      <c r="A38" s="103"/>
      <c r="B38" s="111"/>
      <c r="C38" s="115"/>
      <c r="D38" s="115"/>
      <c r="E38" s="120"/>
      <c r="F38" s="124"/>
      <c r="G38" s="124"/>
      <c r="H38" s="124"/>
      <c r="I38" s="127"/>
    </row>
    <row r="39" spans="1:9">
      <c r="A39" s="103"/>
      <c r="B39" s="111"/>
      <c r="C39" s="115"/>
      <c r="D39" s="115"/>
      <c r="E39" s="120"/>
      <c r="F39" s="124"/>
      <c r="G39" s="124"/>
      <c r="H39" s="124"/>
      <c r="I39" s="127"/>
    </row>
    <row r="40" spans="1:9">
      <c r="A40" s="104"/>
      <c r="B40" s="112"/>
      <c r="C40" s="116"/>
      <c r="D40" s="116"/>
      <c r="E40" s="121"/>
      <c r="F40" s="125"/>
      <c r="G40" s="125"/>
      <c r="H40" s="125"/>
      <c r="I40" s="128"/>
    </row>
    <row r="41" spans="1:9">
      <c r="A41" s="105" t="s">
        <v>152</v>
      </c>
      <c r="B41" s="105"/>
      <c r="C41" s="117">
        <f>SUM(C34:C40)</f>
        <v>0</v>
      </c>
      <c r="D41" s="117">
        <f>SUM(D34:D40)</f>
        <v>0</v>
      </c>
      <c r="E41" s="122"/>
      <c r="F41" s="122"/>
      <c r="G41" s="122"/>
      <c r="H41" s="122"/>
      <c r="I41" s="122"/>
    </row>
    <row r="42" spans="1:9">
      <c r="A42" s="102" t="s">
        <v>132</v>
      </c>
      <c r="B42" s="110"/>
      <c r="C42" s="114"/>
      <c r="D42" s="114"/>
      <c r="E42" s="119"/>
      <c r="F42" s="123"/>
      <c r="G42" s="123"/>
      <c r="H42" s="123"/>
      <c r="I42" s="126"/>
    </row>
    <row r="43" spans="1:9">
      <c r="A43" s="103" t="s">
        <v>182</v>
      </c>
      <c r="B43" s="111"/>
      <c r="C43" s="115"/>
      <c r="D43" s="115"/>
      <c r="E43" s="120"/>
      <c r="F43" s="124"/>
      <c r="G43" s="124"/>
      <c r="H43" s="124"/>
      <c r="I43" s="127"/>
    </row>
    <row r="44" spans="1:9">
      <c r="A44" s="103" t="s">
        <v>46</v>
      </c>
      <c r="B44" s="111"/>
      <c r="C44" s="115"/>
      <c r="D44" s="115"/>
      <c r="E44" s="120"/>
      <c r="F44" s="124"/>
      <c r="G44" s="124"/>
      <c r="H44" s="124"/>
      <c r="I44" s="127"/>
    </row>
    <row r="45" spans="1:9">
      <c r="A45" s="103"/>
      <c r="B45" s="111"/>
      <c r="C45" s="115"/>
      <c r="D45" s="115"/>
      <c r="E45" s="120"/>
      <c r="F45" s="124"/>
      <c r="G45" s="124"/>
      <c r="H45" s="124"/>
      <c r="I45" s="127"/>
    </row>
    <row r="46" spans="1:9">
      <c r="A46" s="103"/>
      <c r="B46" s="111"/>
      <c r="C46" s="115"/>
      <c r="D46" s="115"/>
      <c r="E46" s="120"/>
      <c r="F46" s="124"/>
      <c r="G46" s="124"/>
      <c r="H46" s="124"/>
      <c r="I46" s="127"/>
    </row>
    <row r="47" spans="1:9">
      <c r="A47" s="103"/>
      <c r="B47" s="111"/>
      <c r="C47" s="115"/>
      <c r="D47" s="115"/>
      <c r="E47" s="120"/>
      <c r="F47" s="124"/>
      <c r="G47" s="124"/>
      <c r="H47" s="124"/>
      <c r="I47" s="127"/>
    </row>
    <row r="48" spans="1:9">
      <c r="A48" s="104"/>
      <c r="B48" s="112"/>
      <c r="C48" s="116"/>
      <c r="D48" s="116"/>
      <c r="E48" s="121"/>
      <c r="F48" s="125"/>
      <c r="G48" s="125"/>
      <c r="H48" s="125"/>
      <c r="I48" s="128"/>
    </row>
    <row r="49" spans="1:9">
      <c r="A49" s="105" t="s">
        <v>152</v>
      </c>
      <c r="B49" s="105"/>
      <c r="C49" s="117">
        <f>SUM(C42:C48)</f>
        <v>0</v>
      </c>
      <c r="D49" s="117">
        <f>SUM(D42:D48)</f>
        <v>0</v>
      </c>
      <c r="E49" s="122"/>
      <c r="F49" s="122"/>
      <c r="G49" s="122"/>
      <c r="H49" s="122"/>
      <c r="I49" s="122"/>
    </row>
    <row r="50" spans="1:9">
      <c r="A50" s="107"/>
      <c r="B50" s="107"/>
      <c r="E50" s="109"/>
      <c r="F50" s="109"/>
      <c r="G50" s="109"/>
      <c r="H50" s="109"/>
      <c r="I50" s="109"/>
    </row>
  </sheetData>
  <mergeCells count="87">
    <mergeCell ref="B5:H5"/>
    <mergeCell ref="F7:H7"/>
    <mergeCell ref="A9:B9"/>
    <mergeCell ref="E9:I9"/>
    <mergeCell ref="A10:B10"/>
    <mergeCell ref="E10:I10"/>
    <mergeCell ref="A11:B11"/>
    <mergeCell ref="E11:I11"/>
    <mergeCell ref="A12:B12"/>
    <mergeCell ref="E12:I12"/>
    <mergeCell ref="A13:B13"/>
    <mergeCell ref="E13:I13"/>
    <mergeCell ref="A14:B14"/>
    <mergeCell ref="E14:I14"/>
    <mergeCell ref="A15:B15"/>
    <mergeCell ref="E15:I15"/>
    <mergeCell ref="A16:B16"/>
    <mergeCell ref="E16:I16"/>
    <mergeCell ref="A17:B17"/>
    <mergeCell ref="E17:I17"/>
    <mergeCell ref="A18:B18"/>
    <mergeCell ref="E18:I18"/>
    <mergeCell ref="A19:B19"/>
    <mergeCell ref="E19:I19"/>
    <mergeCell ref="A20:B20"/>
    <mergeCell ref="E20:I20"/>
    <mergeCell ref="A21:B21"/>
    <mergeCell ref="E21:I21"/>
    <mergeCell ref="A22:B22"/>
    <mergeCell ref="E22:I22"/>
    <mergeCell ref="A23:B23"/>
    <mergeCell ref="E23:I23"/>
    <mergeCell ref="A24:B24"/>
    <mergeCell ref="E24:I24"/>
    <mergeCell ref="A25:B25"/>
    <mergeCell ref="E25:I25"/>
    <mergeCell ref="A26:B26"/>
    <mergeCell ref="E26:I26"/>
    <mergeCell ref="A27:B27"/>
    <mergeCell ref="E27:I27"/>
    <mergeCell ref="A28:B28"/>
    <mergeCell ref="E28:I28"/>
    <mergeCell ref="A29:B29"/>
    <mergeCell ref="E29:I29"/>
    <mergeCell ref="A30:B30"/>
    <mergeCell ref="E30:I30"/>
    <mergeCell ref="A31:B31"/>
    <mergeCell ref="E31:I31"/>
    <mergeCell ref="A32:B32"/>
    <mergeCell ref="E32:I32"/>
    <mergeCell ref="A33:B33"/>
    <mergeCell ref="E33:I33"/>
    <mergeCell ref="A34:B34"/>
    <mergeCell ref="E34:I34"/>
    <mergeCell ref="A35:B35"/>
    <mergeCell ref="E35:I35"/>
    <mergeCell ref="A36:B36"/>
    <mergeCell ref="E36:I36"/>
    <mergeCell ref="A37:B37"/>
    <mergeCell ref="E37:I37"/>
    <mergeCell ref="A38:B38"/>
    <mergeCell ref="E38:I38"/>
    <mergeCell ref="A39:B39"/>
    <mergeCell ref="E39:I39"/>
    <mergeCell ref="A40:B40"/>
    <mergeCell ref="E40:I40"/>
    <mergeCell ref="A41:B41"/>
    <mergeCell ref="E41:I41"/>
    <mergeCell ref="A42:B42"/>
    <mergeCell ref="E42:I42"/>
    <mergeCell ref="A43:B43"/>
    <mergeCell ref="E43:I43"/>
    <mergeCell ref="A44:B44"/>
    <mergeCell ref="E44:I44"/>
    <mergeCell ref="A45:B45"/>
    <mergeCell ref="E45:I45"/>
    <mergeCell ref="A46:B46"/>
    <mergeCell ref="E46:I46"/>
    <mergeCell ref="A47:B47"/>
    <mergeCell ref="E47:I47"/>
    <mergeCell ref="A48:B48"/>
    <mergeCell ref="E48:I48"/>
    <mergeCell ref="A49:B49"/>
    <mergeCell ref="E49:I49"/>
    <mergeCell ref="A50:B50"/>
    <mergeCell ref="E50:I50"/>
    <mergeCell ref="B3:H4"/>
  </mergeCells>
  <phoneticPr fontId="1" type="Hiragana"/>
  <printOptions horizontalCentered="1"/>
  <pageMargins left="0.50314960629921257" right="0.5031496062992125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W92"/>
  <sheetViews>
    <sheetView workbookViewId="0">
      <selection activeCell="B93" sqref="B93"/>
    </sheetView>
  </sheetViews>
  <sheetFormatPr defaultRowHeight="18"/>
  <cols>
    <col min="1" max="1" width="2.69921875" customWidth="1"/>
    <col min="2" max="2" width="11.69921875" customWidth="1"/>
    <col min="3" max="5" width="14.69921875" customWidth="1"/>
    <col min="6" max="21" width="4.19921875" customWidth="1"/>
  </cols>
  <sheetData>
    <row r="1" spans="1:23">
      <c r="A1" s="9" t="s">
        <v>104</v>
      </c>
    </row>
    <row r="2" spans="1:23" s="129" customFormat="1" ht="39">
      <c r="A2" s="130" t="s">
        <v>244</v>
      </c>
      <c r="B2" s="130"/>
      <c r="C2" s="130"/>
      <c r="D2" s="130"/>
      <c r="E2" s="130"/>
      <c r="F2" s="130"/>
      <c r="G2" s="130"/>
      <c r="H2" s="130"/>
      <c r="I2" s="130"/>
      <c r="J2" s="130"/>
      <c r="K2" s="130"/>
      <c r="L2" s="130"/>
      <c r="M2" s="130"/>
      <c r="N2" s="130"/>
      <c r="O2" s="130"/>
      <c r="P2" s="130"/>
      <c r="Q2" s="130"/>
      <c r="R2" s="130"/>
      <c r="S2" s="130"/>
      <c r="T2" s="130"/>
      <c r="U2" s="130"/>
    </row>
    <row r="3" spans="1:23" ht="22.2">
      <c r="A3" s="131" t="s">
        <v>114</v>
      </c>
      <c r="E3" s="150"/>
      <c r="F3" s="153"/>
      <c r="G3" s="153"/>
      <c r="H3" s="178" t="s">
        <v>79</v>
      </c>
      <c r="I3" s="178"/>
      <c r="J3" s="180"/>
      <c r="K3" s="153" t="s">
        <v>69</v>
      </c>
      <c r="L3" s="180"/>
      <c r="M3" s="153" t="s">
        <v>99</v>
      </c>
      <c r="N3" s="180"/>
      <c r="O3" s="168" t="s">
        <v>116</v>
      </c>
      <c r="P3" s="168"/>
      <c r="Q3" s="168"/>
      <c r="R3" s="168"/>
      <c r="S3" s="168"/>
      <c r="T3" s="168"/>
      <c r="U3" s="168"/>
      <c r="W3" s="205" t="s">
        <v>162</v>
      </c>
    </row>
    <row r="4" spans="1:23">
      <c r="A4" s="23" t="s">
        <v>105</v>
      </c>
      <c r="B4" s="23"/>
      <c r="C4" s="23" t="s">
        <v>107</v>
      </c>
      <c r="D4" s="23" t="s">
        <v>108</v>
      </c>
      <c r="E4" s="23" t="s">
        <v>109</v>
      </c>
      <c r="F4" s="154" t="s">
        <v>113</v>
      </c>
      <c r="G4" s="154"/>
      <c r="H4" s="154"/>
      <c r="I4" s="154"/>
      <c r="J4" s="154"/>
      <c r="K4" s="154"/>
      <c r="L4" s="154"/>
      <c r="M4" s="154"/>
      <c r="N4" s="154"/>
      <c r="O4" s="154"/>
      <c r="P4" s="154"/>
      <c r="Q4" s="154"/>
      <c r="R4" s="154"/>
      <c r="S4" s="154"/>
      <c r="T4" s="154"/>
      <c r="U4" s="154"/>
    </row>
    <row r="5" spans="1:23" ht="9" customHeight="1">
      <c r="A5" s="23">
        <v>1</v>
      </c>
      <c r="B5" s="23" t="s">
        <v>34</v>
      </c>
      <c r="C5" s="139" t="s">
        <v>111</v>
      </c>
      <c r="D5" s="139" t="s">
        <v>111</v>
      </c>
      <c r="E5" s="139" t="s">
        <v>111</v>
      </c>
      <c r="F5" s="155"/>
      <c r="G5" s="166"/>
      <c r="H5" s="166"/>
      <c r="I5" s="166"/>
      <c r="J5" s="166"/>
      <c r="K5" s="166"/>
      <c r="L5" s="166"/>
      <c r="M5" s="166"/>
      <c r="N5" s="166"/>
      <c r="O5" s="166"/>
      <c r="P5" s="166"/>
      <c r="Q5" s="166"/>
      <c r="R5" s="166"/>
      <c r="S5" s="166"/>
      <c r="T5" s="166"/>
      <c r="U5" s="195"/>
    </row>
    <row r="6" spans="1:23" ht="13.2" customHeight="1">
      <c r="A6" s="23"/>
      <c r="B6" s="23"/>
      <c r="C6" s="140"/>
      <c r="D6" s="146">
        <f>R6+R7+R9+R10</f>
        <v>0</v>
      </c>
      <c r="E6" s="146">
        <f>D6-C6</f>
        <v>0</v>
      </c>
      <c r="F6" s="156" t="s">
        <v>121</v>
      </c>
      <c r="G6" s="168"/>
      <c r="H6" s="179"/>
      <c r="I6" s="179"/>
      <c r="J6" s="181" t="s">
        <v>120</v>
      </c>
      <c r="K6" s="181"/>
      <c r="L6" s="168"/>
      <c r="M6" s="168"/>
      <c r="N6" s="179"/>
      <c r="O6" s="179"/>
      <c r="P6" s="185" t="s">
        <v>123</v>
      </c>
      <c r="Q6" s="185"/>
      <c r="R6" s="185">
        <f>H6*12*N6</f>
        <v>0</v>
      </c>
      <c r="S6" s="185"/>
      <c r="T6" s="185"/>
      <c r="U6" s="196" t="s">
        <v>111</v>
      </c>
      <c r="W6" s="205" t="s">
        <v>163</v>
      </c>
    </row>
    <row r="7" spans="1:23" ht="13.2" customHeight="1">
      <c r="A7" s="23"/>
      <c r="B7" s="23"/>
      <c r="C7" s="140"/>
      <c r="D7" s="146"/>
      <c r="E7" s="146"/>
      <c r="F7" s="156" t="s">
        <v>74</v>
      </c>
      <c r="G7" s="168"/>
      <c r="H7" s="179"/>
      <c r="I7" s="179"/>
      <c r="J7" s="172" t="s">
        <v>87</v>
      </c>
      <c r="K7" s="181"/>
      <c r="L7" s="168"/>
      <c r="M7" s="168"/>
      <c r="N7" s="179"/>
      <c r="O7" s="179"/>
      <c r="P7" s="185" t="s">
        <v>123</v>
      </c>
      <c r="Q7" s="185"/>
      <c r="R7" s="185">
        <f>H7*N7</f>
        <v>0</v>
      </c>
      <c r="S7" s="185"/>
      <c r="T7" s="185"/>
      <c r="U7" s="196" t="s">
        <v>111</v>
      </c>
      <c r="W7" s="205" t="s">
        <v>45</v>
      </c>
    </row>
    <row r="8" spans="1:23" ht="13.2" customHeight="1">
      <c r="A8" s="23"/>
      <c r="B8" s="23"/>
      <c r="C8" s="140"/>
      <c r="D8" s="146"/>
      <c r="E8" s="146"/>
      <c r="F8" s="156" t="s">
        <v>119</v>
      </c>
      <c r="G8" s="168"/>
      <c r="H8" s="168"/>
      <c r="I8" s="168"/>
      <c r="J8" s="168"/>
      <c r="K8" s="181"/>
      <c r="L8" s="185"/>
      <c r="M8" s="185"/>
      <c r="N8" s="179"/>
      <c r="O8" s="179"/>
      <c r="P8" s="168" t="s">
        <v>75</v>
      </c>
      <c r="Q8" s="181"/>
      <c r="R8" s="168"/>
      <c r="S8" s="168"/>
      <c r="T8" s="181"/>
      <c r="U8" s="196"/>
      <c r="W8" s="205" t="s">
        <v>164</v>
      </c>
    </row>
    <row r="9" spans="1:23" ht="13.2" customHeight="1">
      <c r="A9" s="23"/>
      <c r="B9" s="23"/>
      <c r="C9" s="140"/>
      <c r="D9" s="146"/>
      <c r="E9" s="146"/>
      <c r="F9" s="156" t="s">
        <v>117</v>
      </c>
      <c r="G9" s="167"/>
      <c r="H9" s="167"/>
      <c r="I9" s="167"/>
      <c r="J9" s="167"/>
      <c r="K9" s="182"/>
      <c r="L9" s="167"/>
      <c r="M9" s="167"/>
      <c r="N9" s="185"/>
      <c r="O9" s="185"/>
      <c r="P9" s="185"/>
      <c r="Q9" s="185"/>
      <c r="R9" s="179"/>
      <c r="S9" s="179"/>
      <c r="T9" s="179"/>
      <c r="U9" s="196" t="s">
        <v>111</v>
      </c>
      <c r="W9" s="205" t="s">
        <v>165</v>
      </c>
    </row>
    <row r="10" spans="1:23" ht="13.2" customHeight="1">
      <c r="A10" s="23"/>
      <c r="B10" s="23"/>
      <c r="C10" s="141"/>
      <c r="D10" s="145"/>
      <c r="E10" s="145"/>
      <c r="F10" s="157" t="s">
        <v>122</v>
      </c>
      <c r="G10" s="169"/>
      <c r="H10" s="169"/>
      <c r="I10" s="169"/>
      <c r="J10" s="169"/>
      <c r="K10" s="183"/>
      <c r="L10" s="169"/>
      <c r="M10" s="169"/>
      <c r="N10" s="187"/>
      <c r="O10" s="187"/>
      <c r="P10" s="187"/>
      <c r="Q10" s="187"/>
      <c r="R10" s="194"/>
      <c r="S10" s="194"/>
      <c r="T10" s="194"/>
      <c r="U10" s="197" t="s">
        <v>111</v>
      </c>
      <c r="W10" s="205" t="s">
        <v>168</v>
      </c>
    </row>
    <row r="11" spans="1:23" ht="13.2" customHeight="1">
      <c r="A11" s="23">
        <v>2</v>
      </c>
      <c r="B11" s="134" t="s">
        <v>106</v>
      </c>
      <c r="C11" s="142"/>
      <c r="D11" s="147">
        <f>SUM(R11:T14)</f>
        <v>291600</v>
      </c>
      <c r="E11" s="147">
        <f>D11-C11</f>
        <v>291600</v>
      </c>
      <c r="F11" s="158" t="s">
        <v>124</v>
      </c>
      <c r="G11" s="170"/>
      <c r="H11" s="170"/>
      <c r="I11" s="170"/>
      <c r="J11" s="170"/>
      <c r="K11" s="184"/>
      <c r="L11" s="170"/>
      <c r="M11" s="170"/>
      <c r="N11" s="170"/>
      <c r="O11" s="170"/>
      <c r="P11" s="170"/>
      <c r="Q11" s="184"/>
      <c r="R11" s="186">
        <v>273600</v>
      </c>
      <c r="S11" s="186"/>
      <c r="T11" s="186"/>
      <c r="U11" s="198" t="s">
        <v>111</v>
      </c>
    </row>
    <row r="12" spans="1:23" ht="13.2" customHeight="1">
      <c r="A12" s="23"/>
      <c r="B12" s="134"/>
      <c r="C12" s="142"/>
      <c r="D12" s="147"/>
      <c r="E12" s="147"/>
      <c r="F12" s="156" t="s">
        <v>126</v>
      </c>
      <c r="G12" s="168"/>
      <c r="H12" s="168"/>
      <c r="I12" s="168"/>
      <c r="J12" s="168"/>
      <c r="K12" s="181"/>
      <c r="L12" s="168"/>
      <c r="M12" s="168"/>
      <c r="N12" s="168"/>
      <c r="O12" s="168"/>
      <c r="P12" s="168"/>
      <c r="Q12" s="181"/>
      <c r="R12" s="185">
        <v>18000</v>
      </c>
      <c r="S12" s="185"/>
      <c r="T12" s="185"/>
      <c r="U12" s="196" t="s">
        <v>111</v>
      </c>
    </row>
    <row r="13" spans="1:23" ht="13.2" customHeight="1">
      <c r="A13" s="23"/>
      <c r="B13" s="134"/>
      <c r="C13" s="142"/>
      <c r="D13" s="147"/>
      <c r="E13" s="147"/>
      <c r="F13" s="156"/>
      <c r="G13" s="168"/>
      <c r="H13" s="168"/>
      <c r="I13" s="168" t="s">
        <v>118</v>
      </c>
      <c r="J13" s="168"/>
      <c r="K13" s="181"/>
      <c r="L13" s="168"/>
      <c r="M13" s="168"/>
      <c r="N13" s="179"/>
      <c r="O13" s="179"/>
      <c r="P13" s="168" t="s">
        <v>127</v>
      </c>
      <c r="Q13" s="181"/>
      <c r="R13" s="185">
        <f>500*N13</f>
        <v>0</v>
      </c>
      <c r="S13" s="185"/>
      <c r="T13" s="185"/>
      <c r="U13" s="196" t="s">
        <v>111</v>
      </c>
      <c r="W13" s="205" t="s">
        <v>148</v>
      </c>
    </row>
    <row r="14" spans="1:23" ht="13.2" customHeight="1">
      <c r="A14" s="23"/>
      <c r="B14" s="134"/>
      <c r="C14" s="142"/>
      <c r="D14" s="147"/>
      <c r="E14" s="147"/>
      <c r="F14" s="159" t="s">
        <v>122</v>
      </c>
      <c r="G14" s="171"/>
      <c r="H14" s="171"/>
      <c r="I14" s="171"/>
      <c r="J14" s="171"/>
      <c r="K14" s="183"/>
      <c r="L14" s="171"/>
      <c r="M14" s="171"/>
      <c r="N14" s="171"/>
      <c r="O14" s="171"/>
      <c r="P14" s="171"/>
      <c r="Q14" s="187"/>
      <c r="R14" s="194"/>
      <c r="S14" s="194"/>
      <c r="T14" s="194"/>
      <c r="U14" s="197" t="s">
        <v>111</v>
      </c>
      <c r="W14" s="205" t="s">
        <v>168</v>
      </c>
    </row>
    <row r="15" spans="1:23" ht="13.2" customHeight="1">
      <c r="A15" s="23">
        <v>3</v>
      </c>
      <c r="B15" s="23" t="s">
        <v>38</v>
      </c>
      <c r="C15" s="142"/>
      <c r="D15" s="147">
        <f>SUM(K15:L19,S15:T19)</f>
        <v>0</v>
      </c>
      <c r="E15" s="147">
        <f>D15-C15</f>
        <v>0</v>
      </c>
      <c r="F15" s="160" t="str">
        <f>IF(細かい科目を設定しましょう!F3="","",細かい科目を設定しましょう!F3)</f>
        <v/>
      </c>
      <c r="G15" s="172"/>
      <c r="H15" s="172"/>
      <c r="I15" s="172"/>
      <c r="J15" s="172"/>
      <c r="K15" s="185" t="str">
        <f>IF(細かい科目を設定しましょう!F3="","",細かい科目を設定しましょう!G3)</f>
        <v/>
      </c>
      <c r="L15" s="185"/>
      <c r="M15" s="190" t="s">
        <v>111</v>
      </c>
      <c r="N15" s="173" t="str">
        <f>IF(細かい科目を設定しましょう!F8="","",細かい科目を設定しましょう!F8)</f>
        <v/>
      </c>
      <c r="O15" s="173"/>
      <c r="P15" s="173"/>
      <c r="Q15" s="173"/>
      <c r="R15" s="173"/>
      <c r="S15" s="185" t="str">
        <f>IF(細かい科目を設定しましょう!F8="","",細かい科目を設定しましょう!G8)</f>
        <v/>
      </c>
      <c r="T15" s="185"/>
      <c r="U15" s="199" t="s">
        <v>111</v>
      </c>
    </row>
    <row r="16" spans="1:23" ht="13.2" customHeight="1">
      <c r="A16" s="23"/>
      <c r="B16" s="23"/>
      <c r="C16" s="142"/>
      <c r="D16" s="147"/>
      <c r="E16" s="147"/>
      <c r="F16" s="160" t="str">
        <f>IF(細かい科目を設定しましょう!F4="","",細かい科目を設定しましょう!F4)</f>
        <v/>
      </c>
      <c r="G16" s="172"/>
      <c r="H16" s="172"/>
      <c r="I16" s="172"/>
      <c r="J16" s="172"/>
      <c r="K16" s="185" t="str">
        <f>IF(細かい科目を設定しましょう!F4="","",細かい科目を設定しましょう!G4)</f>
        <v/>
      </c>
      <c r="L16" s="185"/>
      <c r="M16" s="190" t="s">
        <v>111</v>
      </c>
      <c r="N16" s="172" t="str">
        <f>IF(細かい科目を設定しましょう!F9="","",細かい科目を設定しましょう!F9)</f>
        <v/>
      </c>
      <c r="O16" s="172"/>
      <c r="P16" s="172"/>
      <c r="Q16" s="172"/>
      <c r="R16" s="172"/>
      <c r="S16" s="185" t="str">
        <f>IF(細かい科目を設定しましょう!F9="","",細かい科目を設定しましょう!G9)</f>
        <v/>
      </c>
      <c r="T16" s="185"/>
      <c r="U16" s="199" t="s">
        <v>111</v>
      </c>
    </row>
    <row r="17" spans="1:21" ht="13.2" customHeight="1">
      <c r="A17" s="23"/>
      <c r="B17" s="23"/>
      <c r="C17" s="142"/>
      <c r="D17" s="147"/>
      <c r="E17" s="147"/>
      <c r="F17" s="160" t="str">
        <f>IF(細かい科目を設定しましょう!F5="","",細かい科目を設定しましょう!F5)</f>
        <v/>
      </c>
      <c r="G17" s="172"/>
      <c r="H17" s="172"/>
      <c r="I17" s="172"/>
      <c r="J17" s="172"/>
      <c r="K17" s="185" t="str">
        <f>IF(細かい科目を設定しましょう!F5="","",細かい科目を設定しましょう!G5)</f>
        <v/>
      </c>
      <c r="L17" s="185"/>
      <c r="M17" s="190" t="s">
        <v>111</v>
      </c>
      <c r="N17" s="172" t="str">
        <f>IF(細かい科目を設定しましょう!F10="","",細かい科目を設定しましょう!F10)</f>
        <v/>
      </c>
      <c r="O17" s="172"/>
      <c r="P17" s="172"/>
      <c r="Q17" s="172"/>
      <c r="R17" s="172"/>
      <c r="S17" s="185" t="str">
        <f>IF(細かい科目を設定しましょう!F10="","",細かい科目を設定しましょう!G10)</f>
        <v/>
      </c>
      <c r="T17" s="185"/>
      <c r="U17" s="199" t="s">
        <v>111</v>
      </c>
    </row>
    <row r="18" spans="1:21" ht="13.2" customHeight="1">
      <c r="A18" s="23"/>
      <c r="B18" s="23"/>
      <c r="C18" s="142"/>
      <c r="D18" s="147"/>
      <c r="E18" s="147"/>
      <c r="F18" s="160" t="str">
        <f>IF(細かい科目を設定しましょう!F6="","",細かい科目を設定しましょう!F6)</f>
        <v/>
      </c>
      <c r="G18" s="172"/>
      <c r="H18" s="172"/>
      <c r="I18" s="172"/>
      <c r="J18" s="172"/>
      <c r="K18" s="185" t="str">
        <f>IF(細かい科目を設定しましょう!F6="","",細かい科目を設定しましょう!G6)</f>
        <v/>
      </c>
      <c r="L18" s="185"/>
      <c r="M18" s="190" t="s">
        <v>111</v>
      </c>
      <c r="N18" s="172" t="str">
        <f>IF(細かい科目を設定しましょう!F11="","",細かい科目を設定しましょう!F11)</f>
        <v/>
      </c>
      <c r="O18" s="172"/>
      <c r="P18" s="172"/>
      <c r="Q18" s="172"/>
      <c r="R18" s="172"/>
      <c r="S18" s="185" t="str">
        <f>IF(細かい科目を設定しましょう!F11="","",細かい科目を設定しましょう!G11)</f>
        <v/>
      </c>
      <c r="T18" s="185"/>
      <c r="U18" s="199" t="s">
        <v>111</v>
      </c>
    </row>
    <row r="19" spans="1:21" ht="13.2" customHeight="1">
      <c r="A19" s="23"/>
      <c r="B19" s="23"/>
      <c r="C19" s="142"/>
      <c r="D19" s="147"/>
      <c r="E19" s="147"/>
      <c r="F19" s="160" t="str">
        <f>IF(細かい科目を設定しましょう!F7="","",細かい科目を設定しましょう!F7)</f>
        <v/>
      </c>
      <c r="G19" s="172"/>
      <c r="H19" s="172"/>
      <c r="I19" s="172"/>
      <c r="J19" s="172"/>
      <c r="K19" s="185" t="str">
        <f>IF(細かい科目を設定しましょう!F7="","",細かい科目を設定しましょう!G7)</f>
        <v/>
      </c>
      <c r="L19" s="185"/>
      <c r="M19" s="190" t="s">
        <v>111</v>
      </c>
      <c r="N19" s="171" t="str">
        <f>IF(細かい科目を設定しましょう!F12="","",細かい科目を設定しましょう!F12)</f>
        <v/>
      </c>
      <c r="O19" s="171"/>
      <c r="P19" s="171"/>
      <c r="Q19" s="171"/>
      <c r="R19" s="171"/>
      <c r="S19" s="185" t="str">
        <f>IF(細かい科目を設定しましょう!F12="","",細かい科目を設定しましょう!G12)</f>
        <v/>
      </c>
      <c r="T19" s="185"/>
      <c r="U19" s="199" t="s">
        <v>111</v>
      </c>
    </row>
    <row r="20" spans="1:21" ht="13.2" customHeight="1">
      <c r="A20" s="23">
        <v>4</v>
      </c>
      <c r="B20" s="23" t="s">
        <v>40</v>
      </c>
      <c r="C20" s="142"/>
      <c r="D20" s="147">
        <f>SUM(K20:L24,S20:T24)</f>
        <v>0</v>
      </c>
      <c r="E20" s="147">
        <f>D20-C20</f>
        <v>0</v>
      </c>
      <c r="F20" s="161" t="str">
        <f>IF(細かい科目を設定しましょう!H3="","",細かい科目を設定しましょう!H3)</f>
        <v/>
      </c>
      <c r="G20" s="173"/>
      <c r="H20" s="173"/>
      <c r="I20" s="173"/>
      <c r="J20" s="173"/>
      <c r="K20" s="186" t="str">
        <f>IF(細かい科目を設定しましょう!H3="","",細かい科目を設定しましょう!I3)</f>
        <v/>
      </c>
      <c r="L20" s="186"/>
      <c r="M20" s="191" t="s">
        <v>111</v>
      </c>
      <c r="N20" s="173" t="str">
        <f>IF(細かい科目を設定しましょう!H8="","",細かい科目を設定しましょう!H8)</f>
        <v/>
      </c>
      <c r="O20" s="173"/>
      <c r="P20" s="173"/>
      <c r="Q20" s="173"/>
      <c r="R20" s="173"/>
      <c r="S20" s="186" t="str">
        <f>IF(細かい科目を設定しましょう!H8="","",細かい科目を設定しましょう!I8)</f>
        <v/>
      </c>
      <c r="T20" s="186"/>
      <c r="U20" s="200" t="s">
        <v>111</v>
      </c>
    </row>
    <row r="21" spans="1:21" ht="13.2" customHeight="1">
      <c r="A21" s="23"/>
      <c r="B21" s="23"/>
      <c r="C21" s="142"/>
      <c r="D21" s="147"/>
      <c r="E21" s="147"/>
      <c r="F21" s="160" t="str">
        <f>IF(細かい科目を設定しましょう!H4="","",細かい科目を設定しましょう!H4)</f>
        <v/>
      </c>
      <c r="G21" s="172"/>
      <c r="H21" s="172"/>
      <c r="I21" s="172"/>
      <c r="J21" s="172"/>
      <c r="K21" s="185" t="str">
        <f>IF(細かい科目を設定しましょう!H4="","",細かい科目を設定しましょう!I4)</f>
        <v/>
      </c>
      <c r="L21" s="185"/>
      <c r="M21" s="190" t="s">
        <v>111</v>
      </c>
      <c r="N21" s="172" t="str">
        <f>IF(細かい科目を設定しましょう!H9="","",細かい科目を設定しましょう!H9)</f>
        <v/>
      </c>
      <c r="O21" s="172"/>
      <c r="P21" s="172"/>
      <c r="Q21" s="172"/>
      <c r="R21" s="172"/>
      <c r="S21" s="185" t="str">
        <f>IF(細かい科目を設定しましょう!H9="","",細かい科目を設定しましょう!I9)</f>
        <v/>
      </c>
      <c r="T21" s="185"/>
      <c r="U21" s="199" t="s">
        <v>111</v>
      </c>
    </row>
    <row r="22" spans="1:21" ht="13.2" customHeight="1">
      <c r="A22" s="23"/>
      <c r="B22" s="23"/>
      <c r="C22" s="142"/>
      <c r="D22" s="147"/>
      <c r="E22" s="147"/>
      <c r="F22" s="160" t="str">
        <f>IF(細かい科目を設定しましょう!H5="","",細かい科目を設定しましょう!H5)</f>
        <v/>
      </c>
      <c r="G22" s="172"/>
      <c r="H22" s="172"/>
      <c r="I22" s="172"/>
      <c r="J22" s="172"/>
      <c r="K22" s="185" t="str">
        <f>IF(細かい科目を設定しましょう!H5="","",細かい科目を設定しましょう!I5)</f>
        <v/>
      </c>
      <c r="L22" s="185"/>
      <c r="M22" s="190" t="s">
        <v>111</v>
      </c>
      <c r="N22" s="172" t="str">
        <f>IF(細かい科目を設定しましょう!H10="","",細かい科目を設定しましょう!H10)</f>
        <v/>
      </c>
      <c r="O22" s="172"/>
      <c r="P22" s="172"/>
      <c r="Q22" s="172"/>
      <c r="R22" s="172"/>
      <c r="S22" s="185" t="str">
        <f>IF(細かい科目を設定しましょう!H10="","",細かい科目を設定しましょう!I10)</f>
        <v/>
      </c>
      <c r="T22" s="185"/>
      <c r="U22" s="199" t="s">
        <v>111</v>
      </c>
    </row>
    <row r="23" spans="1:21" ht="13.2" customHeight="1">
      <c r="A23" s="23"/>
      <c r="B23" s="23"/>
      <c r="C23" s="142"/>
      <c r="D23" s="147"/>
      <c r="E23" s="147"/>
      <c r="F23" s="160" t="str">
        <f>IF(細かい科目を設定しましょう!H6="","",細かい科目を設定しましょう!H6)</f>
        <v/>
      </c>
      <c r="G23" s="172"/>
      <c r="H23" s="172"/>
      <c r="I23" s="172"/>
      <c r="J23" s="172"/>
      <c r="K23" s="185" t="str">
        <f>IF(細かい科目を設定しましょう!H6="","",細かい科目を設定しましょう!I6)</f>
        <v/>
      </c>
      <c r="L23" s="185"/>
      <c r="M23" s="190" t="s">
        <v>111</v>
      </c>
      <c r="N23" s="172" t="str">
        <f>IF(細かい科目を設定しましょう!H11="","",細かい科目を設定しましょう!H11)</f>
        <v/>
      </c>
      <c r="O23" s="172"/>
      <c r="P23" s="172"/>
      <c r="Q23" s="172"/>
      <c r="R23" s="172"/>
      <c r="S23" s="185" t="str">
        <f>IF(細かい科目を設定しましょう!H11="","",細かい科目を設定しましょう!I11)</f>
        <v/>
      </c>
      <c r="T23" s="185"/>
      <c r="U23" s="199" t="s">
        <v>111</v>
      </c>
    </row>
    <row r="24" spans="1:21" ht="13.2" customHeight="1">
      <c r="A24" s="23"/>
      <c r="B24" s="23"/>
      <c r="C24" s="142"/>
      <c r="D24" s="147"/>
      <c r="E24" s="147"/>
      <c r="F24" s="159" t="str">
        <f>IF(細かい科目を設定しましょう!H7="","",細かい科目を設定しましょう!H7)</f>
        <v/>
      </c>
      <c r="G24" s="171"/>
      <c r="H24" s="171"/>
      <c r="I24" s="171"/>
      <c r="J24" s="171"/>
      <c r="K24" s="187" t="str">
        <f>IF(細かい科目を設定しましょう!H7="","",細かい科目を設定しましょう!I7)</f>
        <v/>
      </c>
      <c r="L24" s="187"/>
      <c r="M24" s="192" t="s">
        <v>111</v>
      </c>
      <c r="N24" s="171" t="str">
        <f>IF(細かい科目を設定しましょう!H12="","",細かい科目を設定しましょう!H12)</f>
        <v/>
      </c>
      <c r="O24" s="171"/>
      <c r="P24" s="171"/>
      <c r="Q24" s="171"/>
      <c r="R24" s="171"/>
      <c r="S24" s="187" t="str">
        <f>IF(細かい科目を設定しましょう!H12="","",細かい科目を設定しましょう!I12)</f>
        <v/>
      </c>
      <c r="T24" s="187"/>
      <c r="U24" s="201" t="s">
        <v>111</v>
      </c>
    </row>
    <row r="25" spans="1:21" ht="13.2" customHeight="1">
      <c r="A25" s="23">
        <v>5</v>
      </c>
      <c r="B25" s="23" t="s">
        <v>41</v>
      </c>
      <c r="C25" s="142"/>
      <c r="D25" s="147">
        <f>Q25</f>
        <v>0</v>
      </c>
      <c r="E25" s="147">
        <f>D25-C25</f>
        <v>0</v>
      </c>
      <c r="F25" s="161" t="s">
        <v>161</v>
      </c>
      <c r="G25" s="173"/>
      <c r="H25" s="173"/>
      <c r="I25" s="173"/>
      <c r="J25" s="173"/>
      <c r="K25" s="182"/>
      <c r="L25" s="172"/>
      <c r="M25" s="173"/>
      <c r="N25" s="173"/>
      <c r="O25" s="173"/>
      <c r="P25" s="173"/>
      <c r="Q25" s="186">
        <f>細かい科目を設定しましょう!K3</f>
        <v>0</v>
      </c>
      <c r="R25" s="186"/>
      <c r="S25" s="185"/>
      <c r="T25" s="185"/>
      <c r="U25" s="198" t="s">
        <v>111</v>
      </c>
    </row>
    <row r="26" spans="1:21" ht="13.2" customHeight="1">
      <c r="A26" s="23"/>
      <c r="B26" s="23"/>
      <c r="C26" s="143"/>
      <c r="D26" s="144"/>
      <c r="E26" s="144"/>
      <c r="F26" s="156"/>
      <c r="G26" s="168"/>
      <c r="H26" s="168"/>
      <c r="I26" s="168"/>
      <c r="J26" s="168"/>
      <c r="K26" s="181"/>
      <c r="L26" s="168"/>
      <c r="M26" s="168"/>
      <c r="N26" s="168"/>
      <c r="O26" s="168"/>
      <c r="P26" s="168"/>
      <c r="Q26" s="181"/>
      <c r="R26" s="168"/>
      <c r="S26" s="168"/>
      <c r="T26" s="181"/>
      <c r="U26" s="196"/>
    </row>
    <row r="27" spans="1:21" ht="9" customHeight="1">
      <c r="A27" s="70" t="s">
        <v>26</v>
      </c>
      <c r="B27" s="76"/>
      <c r="C27" s="144"/>
      <c r="D27" s="148" t="s">
        <v>78</v>
      </c>
      <c r="E27" s="144"/>
      <c r="F27" s="162"/>
      <c r="G27" s="174"/>
      <c r="H27" s="174"/>
      <c r="I27" s="174"/>
      <c r="J27" s="174"/>
      <c r="K27" s="188"/>
      <c r="L27" s="174"/>
      <c r="M27" s="174"/>
      <c r="N27" s="174"/>
      <c r="O27" s="174"/>
      <c r="P27" s="174"/>
      <c r="Q27" s="188"/>
      <c r="R27" s="174"/>
      <c r="S27" s="174"/>
      <c r="T27" s="188"/>
      <c r="U27" s="195"/>
    </row>
    <row r="28" spans="1:21" ht="24" customHeight="1">
      <c r="A28" s="132"/>
      <c r="B28" s="135"/>
      <c r="C28" s="145">
        <f>SUM(C6:C26)</f>
        <v>0</v>
      </c>
      <c r="D28" s="145">
        <f>SUM(D6:D26)</f>
        <v>291600</v>
      </c>
      <c r="E28" s="145">
        <f>SUM(E6:E26)</f>
        <v>291600</v>
      </c>
      <c r="F28" s="73"/>
      <c r="G28" s="79"/>
      <c r="H28" s="79"/>
      <c r="I28" s="79"/>
      <c r="J28" s="79"/>
      <c r="K28" s="79"/>
      <c r="L28" s="79"/>
      <c r="M28" s="79"/>
      <c r="N28" s="79"/>
      <c r="O28" s="79"/>
      <c r="P28" s="79"/>
      <c r="Q28" s="79"/>
      <c r="R28" s="79"/>
      <c r="S28" s="79"/>
      <c r="T28" s="79"/>
      <c r="U28" s="202"/>
    </row>
    <row r="29" spans="1:21" ht="22.2">
      <c r="A29" s="133" t="s">
        <v>129</v>
      </c>
      <c r="E29" s="150"/>
    </row>
    <row r="30" spans="1:21">
      <c r="A30" s="23" t="s">
        <v>105</v>
      </c>
      <c r="B30" s="23"/>
      <c r="C30" s="23" t="s">
        <v>135</v>
      </c>
      <c r="D30" s="23" t="s">
        <v>43</v>
      </c>
      <c r="E30" s="23" t="s">
        <v>136</v>
      </c>
      <c r="F30" s="154" t="s">
        <v>113</v>
      </c>
      <c r="G30" s="154"/>
      <c r="H30" s="154"/>
      <c r="I30" s="154"/>
      <c r="J30" s="154"/>
      <c r="K30" s="154"/>
      <c r="L30" s="154"/>
      <c r="M30" s="154"/>
      <c r="N30" s="154"/>
      <c r="O30" s="154"/>
      <c r="P30" s="154"/>
      <c r="Q30" s="154"/>
      <c r="R30" s="154"/>
      <c r="S30" s="154"/>
      <c r="T30" s="154"/>
      <c r="U30" s="154"/>
    </row>
    <row r="31" spans="1:21" ht="9" customHeight="1">
      <c r="A31" s="23">
        <v>1</v>
      </c>
      <c r="B31" s="23" t="s">
        <v>19</v>
      </c>
      <c r="C31" s="139" t="s">
        <v>111</v>
      </c>
      <c r="D31" s="139" t="s">
        <v>111</v>
      </c>
      <c r="E31" s="139" t="s">
        <v>111</v>
      </c>
      <c r="F31" s="163"/>
      <c r="G31" s="175"/>
      <c r="H31" s="175"/>
      <c r="I31" s="175"/>
      <c r="J31" s="175"/>
      <c r="K31" s="175"/>
      <c r="L31" s="175"/>
      <c r="M31" s="175"/>
      <c r="N31" s="175"/>
      <c r="O31" s="175"/>
      <c r="P31" s="175"/>
      <c r="Q31" s="175"/>
      <c r="R31" s="175"/>
      <c r="S31" s="175"/>
      <c r="T31" s="175"/>
      <c r="U31" s="203"/>
    </row>
    <row r="32" spans="1:21" ht="13.2" customHeight="1">
      <c r="A32" s="23"/>
      <c r="B32" s="23"/>
      <c r="C32" s="140"/>
      <c r="D32" s="146">
        <f>SUM(K32:L41,S32:T41)</f>
        <v>0</v>
      </c>
      <c r="E32" s="146">
        <f>C32-D32</f>
        <v>0</v>
      </c>
      <c r="F32" s="160" t="str">
        <f>IF(細かい科目を設定しましょう!B16="","",細かい科目を設定しましょう!B16)</f>
        <v/>
      </c>
      <c r="G32" s="172"/>
      <c r="H32" s="172"/>
      <c r="I32" s="172"/>
      <c r="J32" s="172"/>
      <c r="K32" s="185" t="str">
        <f>IF(細かい科目を設定しましょう!B16="","",細かい科目を設定しましょう!C16)</f>
        <v/>
      </c>
      <c r="L32" s="185"/>
      <c r="M32" s="190" t="s">
        <v>111</v>
      </c>
      <c r="N32" s="172" t="str">
        <f>IF(細かい科目を設定しましょう!B26="","",細かい科目を設定しましょう!B26)</f>
        <v/>
      </c>
      <c r="O32" s="172"/>
      <c r="P32" s="172"/>
      <c r="Q32" s="172"/>
      <c r="R32" s="172"/>
      <c r="S32" s="185" t="str">
        <f>IF(細かい科目を設定しましょう!B26="","",細かい科目を設定しましょう!C26)</f>
        <v/>
      </c>
      <c r="T32" s="185"/>
      <c r="U32" s="199" t="s">
        <v>111</v>
      </c>
    </row>
    <row r="33" spans="1:21" ht="13.2" customHeight="1">
      <c r="A33" s="23"/>
      <c r="B33" s="23"/>
      <c r="C33" s="140"/>
      <c r="D33" s="146"/>
      <c r="E33" s="146"/>
      <c r="F33" s="160" t="str">
        <f>IF(細かい科目を設定しましょう!B17="","",細かい科目を設定しましょう!B17)</f>
        <v/>
      </c>
      <c r="G33" s="172"/>
      <c r="H33" s="172"/>
      <c r="I33" s="172"/>
      <c r="J33" s="172"/>
      <c r="K33" s="185" t="str">
        <f>IF(細かい科目を設定しましょう!B17="","",細かい科目を設定しましょう!C17)</f>
        <v/>
      </c>
      <c r="L33" s="185"/>
      <c r="M33" s="190" t="s">
        <v>111</v>
      </c>
      <c r="N33" s="172" t="str">
        <f>IF(細かい科目を設定しましょう!B27="","",細かい科目を設定しましょう!B27)</f>
        <v/>
      </c>
      <c r="O33" s="172"/>
      <c r="P33" s="172"/>
      <c r="Q33" s="172"/>
      <c r="R33" s="172"/>
      <c r="S33" s="185" t="str">
        <f>IF(細かい科目を設定しましょう!B27="","",細かい科目を設定しましょう!C27)</f>
        <v/>
      </c>
      <c r="T33" s="185"/>
      <c r="U33" s="199" t="s">
        <v>111</v>
      </c>
    </row>
    <row r="34" spans="1:21" ht="13.2" customHeight="1">
      <c r="A34" s="23"/>
      <c r="B34" s="23"/>
      <c r="C34" s="140"/>
      <c r="D34" s="146"/>
      <c r="E34" s="146"/>
      <c r="F34" s="160" t="str">
        <f>IF(細かい科目を設定しましょう!B18="","",細かい科目を設定しましょう!B18)</f>
        <v/>
      </c>
      <c r="G34" s="172"/>
      <c r="H34" s="172"/>
      <c r="I34" s="172"/>
      <c r="J34" s="172"/>
      <c r="K34" s="185" t="str">
        <f>IF(細かい科目を設定しましょう!B18="","",細かい科目を設定しましょう!C18)</f>
        <v/>
      </c>
      <c r="L34" s="185"/>
      <c r="M34" s="190" t="s">
        <v>111</v>
      </c>
      <c r="N34" s="172" t="str">
        <f>IF(細かい科目を設定しましょう!B28="","",細かい科目を設定しましょう!B28)</f>
        <v/>
      </c>
      <c r="O34" s="172"/>
      <c r="P34" s="172"/>
      <c r="Q34" s="172"/>
      <c r="R34" s="172"/>
      <c r="S34" s="185" t="str">
        <f>IF(細かい科目を設定しましょう!B28="","",細かい科目を設定しましょう!C28)</f>
        <v/>
      </c>
      <c r="T34" s="185"/>
      <c r="U34" s="199" t="s">
        <v>111</v>
      </c>
    </row>
    <row r="35" spans="1:21" ht="13.2" customHeight="1">
      <c r="A35" s="23"/>
      <c r="B35" s="23"/>
      <c r="C35" s="140"/>
      <c r="D35" s="146"/>
      <c r="E35" s="146"/>
      <c r="F35" s="160" t="str">
        <f>IF(細かい科目を設定しましょう!B19="","",細かい科目を設定しましょう!B19)</f>
        <v/>
      </c>
      <c r="G35" s="172"/>
      <c r="H35" s="172"/>
      <c r="I35" s="172"/>
      <c r="J35" s="172"/>
      <c r="K35" s="185" t="str">
        <f>IF(細かい科目を設定しましょう!B19="","",細かい科目を設定しましょう!C19)</f>
        <v/>
      </c>
      <c r="L35" s="185"/>
      <c r="M35" s="190" t="s">
        <v>111</v>
      </c>
      <c r="N35" s="172" t="str">
        <f>IF(細かい科目を設定しましょう!B29="","",細かい科目を設定しましょう!B29)</f>
        <v/>
      </c>
      <c r="O35" s="172"/>
      <c r="P35" s="172"/>
      <c r="Q35" s="172"/>
      <c r="R35" s="172"/>
      <c r="S35" s="185" t="str">
        <f>IF(細かい科目を設定しましょう!B29="","",細かい科目を設定しましょう!C29)</f>
        <v/>
      </c>
      <c r="T35" s="185"/>
      <c r="U35" s="199" t="s">
        <v>111</v>
      </c>
    </row>
    <row r="36" spans="1:21" ht="13.2" customHeight="1">
      <c r="A36" s="23"/>
      <c r="B36" s="23"/>
      <c r="C36" s="140"/>
      <c r="D36" s="146"/>
      <c r="E36" s="146"/>
      <c r="F36" s="160" t="str">
        <f>IF(細かい科目を設定しましょう!B20="","",細かい科目を設定しましょう!B20)</f>
        <v/>
      </c>
      <c r="G36" s="172"/>
      <c r="H36" s="172"/>
      <c r="I36" s="172"/>
      <c r="J36" s="172"/>
      <c r="K36" s="185" t="str">
        <f>IF(細かい科目を設定しましょう!B20="","",細かい科目を設定しましょう!C20)</f>
        <v/>
      </c>
      <c r="L36" s="185"/>
      <c r="M36" s="190" t="s">
        <v>111</v>
      </c>
      <c r="N36" s="172" t="str">
        <f>IF(細かい科目を設定しましょう!B30="","",細かい科目を設定しましょう!B30)</f>
        <v/>
      </c>
      <c r="O36" s="172"/>
      <c r="P36" s="172"/>
      <c r="Q36" s="172"/>
      <c r="R36" s="172"/>
      <c r="S36" s="185" t="str">
        <f>IF(細かい科目を設定しましょう!B30="","",細かい科目を設定しましょう!C30)</f>
        <v/>
      </c>
      <c r="T36" s="185"/>
      <c r="U36" s="199" t="s">
        <v>111</v>
      </c>
    </row>
    <row r="37" spans="1:21" ht="13.2" customHeight="1">
      <c r="A37" s="23"/>
      <c r="B37" s="23"/>
      <c r="C37" s="140"/>
      <c r="D37" s="146"/>
      <c r="E37" s="146"/>
      <c r="F37" s="160" t="str">
        <f>IF(細かい科目を設定しましょう!B21="","",細かい科目を設定しましょう!B21)</f>
        <v/>
      </c>
      <c r="G37" s="172"/>
      <c r="H37" s="172"/>
      <c r="I37" s="172"/>
      <c r="J37" s="172"/>
      <c r="K37" s="185" t="str">
        <f>IF(細かい科目を設定しましょう!B21="","",細かい科目を設定しましょう!C21)</f>
        <v/>
      </c>
      <c r="L37" s="185"/>
      <c r="M37" s="190" t="s">
        <v>111</v>
      </c>
      <c r="N37" s="172" t="str">
        <f>IF(細かい科目を設定しましょう!B31="","",細かい科目を設定しましょう!B31)</f>
        <v/>
      </c>
      <c r="O37" s="172"/>
      <c r="P37" s="172"/>
      <c r="Q37" s="172"/>
      <c r="R37" s="172"/>
      <c r="S37" s="185" t="str">
        <f>IF(細かい科目を設定しましょう!B31="","",細かい科目を設定しましょう!C31)</f>
        <v/>
      </c>
      <c r="T37" s="185"/>
      <c r="U37" s="199" t="s">
        <v>111</v>
      </c>
    </row>
    <row r="38" spans="1:21" ht="13.2" customHeight="1">
      <c r="A38" s="23"/>
      <c r="B38" s="23"/>
      <c r="C38" s="140"/>
      <c r="D38" s="146"/>
      <c r="E38" s="146"/>
      <c r="F38" s="160" t="str">
        <f>IF(細かい科目を設定しましょう!B22="","",細かい科目を設定しましょう!B22)</f>
        <v/>
      </c>
      <c r="G38" s="172"/>
      <c r="H38" s="172"/>
      <c r="I38" s="172"/>
      <c r="J38" s="172"/>
      <c r="K38" s="185" t="str">
        <f>IF(細かい科目を設定しましょう!B22="","",細かい科目を設定しましょう!C22)</f>
        <v/>
      </c>
      <c r="L38" s="185"/>
      <c r="M38" s="190" t="s">
        <v>111</v>
      </c>
      <c r="N38" s="172" t="str">
        <f>IF(細かい科目を設定しましょう!B32="","",細かい科目を設定しましょう!B32)</f>
        <v/>
      </c>
      <c r="O38" s="172"/>
      <c r="P38" s="172"/>
      <c r="Q38" s="172"/>
      <c r="R38" s="172"/>
      <c r="S38" s="185" t="str">
        <f>IF(細かい科目を設定しましょう!B32="","",細かい科目を設定しましょう!C32)</f>
        <v/>
      </c>
      <c r="T38" s="185"/>
      <c r="U38" s="199" t="s">
        <v>111</v>
      </c>
    </row>
    <row r="39" spans="1:21" ht="13.2" customHeight="1">
      <c r="A39" s="23"/>
      <c r="B39" s="23"/>
      <c r="C39" s="140"/>
      <c r="D39" s="146"/>
      <c r="E39" s="146"/>
      <c r="F39" s="160" t="str">
        <f>IF(細かい科目を設定しましょう!B23="","",細かい科目を設定しましょう!B23)</f>
        <v/>
      </c>
      <c r="G39" s="172"/>
      <c r="H39" s="172"/>
      <c r="I39" s="172"/>
      <c r="J39" s="172"/>
      <c r="K39" s="185" t="str">
        <f>IF(細かい科目を設定しましょう!B23="","",細かい科目を設定しましょう!C23)</f>
        <v/>
      </c>
      <c r="L39" s="185"/>
      <c r="M39" s="190" t="s">
        <v>111</v>
      </c>
      <c r="N39" s="172" t="str">
        <f>IF(細かい科目を設定しましょう!B33="","",細かい科目を設定しましょう!B33)</f>
        <v/>
      </c>
      <c r="O39" s="172"/>
      <c r="P39" s="172"/>
      <c r="Q39" s="172"/>
      <c r="R39" s="172"/>
      <c r="S39" s="185" t="str">
        <f>IF(細かい科目を設定しましょう!B33="","",細かい科目を設定しましょう!C33)</f>
        <v/>
      </c>
      <c r="T39" s="185"/>
      <c r="U39" s="199" t="s">
        <v>111</v>
      </c>
    </row>
    <row r="40" spans="1:21" ht="13.2" customHeight="1">
      <c r="A40" s="23"/>
      <c r="B40" s="23"/>
      <c r="C40" s="140"/>
      <c r="D40" s="146"/>
      <c r="E40" s="146"/>
      <c r="F40" s="160" t="str">
        <f>IF(細かい科目を設定しましょう!B24="","",細かい科目を設定しましょう!B24)</f>
        <v/>
      </c>
      <c r="G40" s="172"/>
      <c r="H40" s="172"/>
      <c r="I40" s="172"/>
      <c r="J40" s="172"/>
      <c r="K40" s="185" t="str">
        <f>IF(細かい科目を設定しましょう!B24="","",細かい科目を設定しましょう!C24)</f>
        <v/>
      </c>
      <c r="L40" s="185"/>
      <c r="M40" s="190" t="s">
        <v>111</v>
      </c>
      <c r="N40" s="172" t="str">
        <f>IF(細かい科目を設定しましょう!B34="","",細かい科目を設定しましょう!B34)</f>
        <v/>
      </c>
      <c r="O40" s="172"/>
      <c r="P40" s="172"/>
      <c r="Q40" s="172"/>
      <c r="R40" s="172"/>
      <c r="S40" s="185" t="str">
        <f>IF(細かい科目を設定しましょう!B34="","",細かい科目を設定しましょう!C34)</f>
        <v/>
      </c>
      <c r="T40" s="185"/>
      <c r="U40" s="199" t="s">
        <v>111</v>
      </c>
    </row>
    <row r="41" spans="1:21" ht="13.2" customHeight="1">
      <c r="A41" s="23"/>
      <c r="B41" s="23"/>
      <c r="C41" s="141"/>
      <c r="D41" s="145"/>
      <c r="E41" s="145"/>
      <c r="F41" s="160" t="str">
        <f>IF(細かい科目を設定しましょう!B25="","",細かい科目を設定しましょう!B25)</f>
        <v/>
      </c>
      <c r="G41" s="172"/>
      <c r="H41" s="172"/>
      <c r="I41" s="172"/>
      <c r="J41" s="172"/>
      <c r="K41" s="185" t="str">
        <f>IF(細かい科目を設定しましょう!B25="","",細かい科目を設定しましょう!C25)</f>
        <v/>
      </c>
      <c r="L41" s="185"/>
      <c r="M41" s="192" t="s">
        <v>111</v>
      </c>
      <c r="N41" s="172" t="str">
        <f>IF(細かい科目を設定しましょう!B35="","",細かい科目を設定しましょう!B35)</f>
        <v/>
      </c>
      <c r="O41" s="172"/>
      <c r="P41" s="172"/>
      <c r="Q41" s="172"/>
      <c r="R41" s="172"/>
      <c r="S41" s="185" t="str">
        <f>IF(細かい科目を設定しましょう!B35="","",細かい科目を設定しましょう!C35)</f>
        <v/>
      </c>
      <c r="T41" s="185"/>
      <c r="U41" s="201" t="s">
        <v>111</v>
      </c>
    </row>
    <row r="42" spans="1:21" ht="13.2" customHeight="1">
      <c r="A42" s="23">
        <v>2</v>
      </c>
      <c r="B42" s="134" t="s">
        <v>130</v>
      </c>
      <c r="C42" s="142"/>
      <c r="D42" s="147">
        <f>SUM(K42:L51,S42:T51)</f>
        <v>0</v>
      </c>
      <c r="E42" s="146">
        <f>C42-D42</f>
        <v>0</v>
      </c>
      <c r="F42" s="161" t="str">
        <f>IF(細かい科目を設定しましょう!D16="","",細かい科目を設定しましょう!D16)</f>
        <v/>
      </c>
      <c r="G42" s="173"/>
      <c r="H42" s="173"/>
      <c r="I42" s="173"/>
      <c r="J42" s="173"/>
      <c r="K42" s="186" t="str">
        <f>IF(細かい科目を設定しましょう!D16="","",細かい科目を設定しましょう!E16)</f>
        <v/>
      </c>
      <c r="L42" s="186"/>
      <c r="M42" s="191" t="s">
        <v>111</v>
      </c>
      <c r="N42" s="173" t="str">
        <f>IF(細かい科目を設定しましょう!D26="","",細かい科目を設定しましょう!D26)</f>
        <v/>
      </c>
      <c r="O42" s="173"/>
      <c r="P42" s="173"/>
      <c r="Q42" s="173"/>
      <c r="R42" s="173"/>
      <c r="S42" s="186" t="str">
        <f>IF(細かい科目を設定しましょう!D26="","",細かい科目を設定しましょう!E26)</f>
        <v/>
      </c>
      <c r="T42" s="186"/>
      <c r="U42" s="200" t="s">
        <v>111</v>
      </c>
    </row>
    <row r="43" spans="1:21" ht="13.2" customHeight="1">
      <c r="A43" s="23"/>
      <c r="B43" s="134"/>
      <c r="C43" s="142"/>
      <c r="D43" s="147"/>
      <c r="E43" s="146"/>
      <c r="F43" s="160" t="str">
        <f>IF(細かい科目を設定しましょう!D17="","",細かい科目を設定しましょう!D17)</f>
        <v/>
      </c>
      <c r="G43" s="172"/>
      <c r="H43" s="172"/>
      <c r="I43" s="172"/>
      <c r="J43" s="172"/>
      <c r="K43" s="185" t="str">
        <f>IF(細かい科目を設定しましょう!D17="","",細かい科目を設定しましょう!E17)</f>
        <v/>
      </c>
      <c r="L43" s="185"/>
      <c r="M43" s="193" t="s">
        <v>111</v>
      </c>
      <c r="N43" s="172" t="str">
        <f>IF(細かい科目を設定しましょう!D27="","",細かい科目を設定しましょう!D27)</f>
        <v/>
      </c>
      <c r="O43" s="172"/>
      <c r="P43" s="172"/>
      <c r="Q43" s="172"/>
      <c r="R43" s="172"/>
      <c r="S43" s="185" t="str">
        <f>IF(細かい科目を設定しましょう!D27="","",細かい科目を設定しましょう!E27)</f>
        <v/>
      </c>
      <c r="T43" s="185"/>
      <c r="U43" s="199" t="s">
        <v>111</v>
      </c>
    </row>
    <row r="44" spans="1:21" ht="13.2" customHeight="1">
      <c r="A44" s="23"/>
      <c r="B44" s="134"/>
      <c r="C44" s="142"/>
      <c r="D44" s="147"/>
      <c r="E44" s="146"/>
      <c r="F44" s="160" t="str">
        <f>IF(細かい科目を設定しましょう!D18="","",細かい科目を設定しましょう!D18)</f>
        <v/>
      </c>
      <c r="G44" s="172"/>
      <c r="H44" s="172"/>
      <c r="I44" s="172"/>
      <c r="J44" s="172"/>
      <c r="K44" s="185" t="str">
        <f>IF(細かい科目を設定しましょう!D18="","",細かい科目を設定しましょう!E18)</f>
        <v/>
      </c>
      <c r="L44" s="185"/>
      <c r="M44" s="193" t="s">
        <v>111</v>
      </c>
      <c r="N44" s="172" t="str">
        <f>IF(細かい科目を設定しましょう!D28="","",細かい科目を設定しましょう!D28)</f>
        <v/>
      </c>
      <c r="O44" s="172"/>
      <c r="P44" s="172"/>
      <c r="Q44" s="172"/>
      <c r="R44" s="172"/>
      <c r="S44" s="185" t="str">
        <f>IF(細かい科目を設定しましょう!D28="","",細かい科目を設定しましょう!E28)</f>
        <v/>
      </c>
      <c r="T44" s="185"/>
      <c r="U44" s="199" t="s">
        <v>111</v>
      </c>
    </row>
    <row r="45" spans="1:21" ht="13.2" customHeight="1">
      <c r="A45" s="23"/>
      <c r="B45" s="134"/>
      <c r="C45" s="142"/>
      <c r="D45" s="147"/>
      <c r="E45" s="146"/>
      <c r="F45" s="160" t="str">
        <f>IF(細かい科目を設定しましょう!D19="","",細かい科目を設定しましょう!D19)</f>
        <v/>
      </c>
      <c r="G45" s="172"/>
      <c r="H45" s="172"/>
      <c r="I45" s="172"/>
      <c r="J45" s="172"/>
      <c r="K45" s="185" t="str">
        <f>IF(細かい科目を設定しましょう!D19="","",細かい科目を設定しましょう!E19)</f>
        <v/>
      </c>
      <c r="L45" s="185"/>
      <c r="M45" s="193" t="s">
        <v>111</v>
      </c>
      <c r="N45" s="172" t="str">
        <f>IF(細かい科目を設定しましょう!D29="","",細かい科目を設定しましょう!D29)</f>
        <v/>
      </c>
      <c r="O45" s="172"/>
      <c r="P45" s="172"/>
      <c r="Q45" s="172"/>
      <c r="R45" s="172"/>
      <c r="S45" s="185" t="str">
        <f>IF(細かい科目を設定しましょう!D29="","",細かい科目を設定しましょう!E29)</f>
        <v/>
      </c>
      <c r="T45" s="185"/>
      <c r="U45" s="199" t="s">
        <v>111</v>
      </c>
    </row>
    <row r="46" spans="1:21" ht="13.2" customHeight="1">
      <c r="A46" s="23"/>
      <c r="B46" s="134"/>
      <c r="C46" s="142"/>
      <c r="D46" s="147"/>
      <c r="E46" s="146"/>
      <c r="F46" s="160" t="str">
        <f>IF(細かい科目を設定しましょう!D20="","",細かい科目を設定しましょう!D20)</f>
        <v/>
      </c>
      <c r="G46" s="172"/>
      <c r="H46" s="172"/>
      <c r="I46" s="172"/>
      <c r="J46" s="172"/>
      <c r="K46" s="185" t="str">
        <f>IF(細かい科目を設定しましょう!D20="","",細かい科目を設定しましょう!E20)</f>
        <v/>
      </c>
      <c r="L46" s="185"/>
      <c r="M46" s="193" t="s">
        <v>111</v>
      </c>
      <c r="N46" s="172" t="str">
        <f>IF(細かい科目を設定しましょう!D30="","",細かい科目を設定しましょう!D30)</f>
        <v/>
      </c>
      <c r="O46" s="172"/>
      <c r="P46" s="172"/>
      <c r="Q46" s="172"/>
      <c r="R46" s="172"/>
      <c r="S46" s="185" t="str">
        <f>IF(細かい科目を設定しましょう!D30="","",細かい科目を設定しましょう!E30)</f>
        <v/>
      </c>
      <c r="T46" s="185"/>
      <c r="U46" s="199" t="s">
        <v>111</v>
      </c>
    </row>
    <row r="47" spans="1:21" ht="13.2" customHeight="1">
      <c r="A47" s="23"/>
      <c r="B47" s="134"/>
      <c r="C47" s="142"/>
      <c r="D47" s="147"/>
      <c r="E47" s="146"/>
      <c r="F47" s="160" t="str">
        <f>IF(細かい科目を設定しましょう!D21="","",細かい科目を設定しましょう!D21)</f>
        <v/>
      </c>
      <c r="G47" s="172"/>
      <c r="H47" s="172"/>
      <c r="I47" s="172"/>
      <c r="J47" s="172"/>
      <c r="K47" s="185" t="str">
        <f>IF(細かい科目を設定しましょう!D21="","",細かい科目を設定しましょう!E21)</f>
        <v/>
      </c>
      <c r="L47" s="185"/>
      <c r="M47" s="193" t="s">
        <v>111</v>
      </c>
      <c r="N47" s="172" t="str">
        <f>IF(細かい科目を設定しましょう!D31="","",細かい科目を設定しましょう!D31)</f>
        <v/>
      </c>
      <c r="O47" s="172"/>
      <c r="P47" s="172"/>
      <c r="Q47" s="172"/>
      <c r="R47" s="172"/>
      <c r="S47" s="185" t="str">
        <f>IF(細かい科目を設定しましょう!D31="","",細かい科目を設定しましょう!E31)</f>
        <v/>
      </c>
      <c r="T47" s="185"/>
      <c r="U47" s="199" t="s">
        <v>111</v>
      </c>
    </row>
    <row r="48" spans="1:21" ht="13.2" customHeight="1">
      <c r="A48" s="23"/>
      <c r="B48" s="134"/>
      <c r="C48" s="142"/>
      <c r="D48" s="147"/>
      <c r="E48" s="146"/>
      <c r="F48" s="160" t="str">
        <f>IF(細かい科目を設定しましょう!D22="","",細かい科目を設定しましょう!D22)</f>
        <v/>
      </c>
      <c r="G48" s="172"/>
      <c r="H48" s="172"/>
      <c r="I48" s="172"/>
      <c r="J48" s="172"/>
      <c r="K48" s="185" t="str">
        <f>IF(細かい科目を設定しましょう!D22="","",細かい科目を設定しましょう!E22)</f>
        <v/>
      </c>
      <c r="L48" s="185"/>
      <c r="M48" s="193" t="s">
        <v>111</v>
      </c>
      <c r="N48" s="172" t="str">
        <f>IF(細かい科目を設定しましょう!D32="","",細かい科目を設定しましょう!D32)</f>
        <v/>
      </c>
      <c r="O48" s="172"/>
      <c r="P48" s="172"/>
      <c r="Q48" s="172"/>
      <c r="R48" s="172"/>
      <c r="S48" s="185" t="str">
        <f>IF(細かい科目を設定しましょう!D32="","",細かい科目を設定しましょう!E32)</f>
        <v/>
      </c>
      <c r="T48" s="185"/>
      <c r="U48" s="199" t="s">
        <v>111</v>
      </c>
    </row>
    <row r="49" spans="1:21" ht="13.2" customHeight="1">
      <c r="A49" s="23"/>
      <c r="B49" s="134"/>
      <c r="C49" s="142"/>
      <c r="D49" s="147"/>
      <c r="E49" s="146"/>
      <c r="F49" s="160" t="str">
        <f>IF(細かい科目を設定しましょう!D23="","",細かい科目を設定しましょう!D23)</f>
        <v/>
      </c>
      <c r="G49" s="172"/>
      <c r="H49" s="172"/>
      <c r="I49" s="172"/>
      <c r="J49" s="172"/>
      <c r="K49" s="185" t="str">
        <f>IF(細かい科目を設定しましょう!D23="","",細かい科目を設定しましょう!E23)</f>
        <v/>
      </c>
      <c r="L49" s="185"/>
      <c r="M49" s="193" t="s">
        <v>111</v>
      </c>
      <c r="N49" s="172" t="str">
        <f>IF(細かい科目を設定しましょう!D33="","",細かい科目を設定しましょう!D33)</f>
        <v/>
      </c>
      <c r="O49" s="172"/>
      <c r="P49" s="172"/>
      <c r="Q49" s="172"/>
      <c r="R49" s="172"/>
      <c r="S49" s="185" t="str">
        <f>IF(細かい科目を設定しましょう!D33="","",細かい科目を設定しましょう!E33)</f>
        <v/>
      </c>
      <c r="T49" s="185"/>
      <c r="U49" s="199" t="s">
        <v>111</v>
      </c>
    </row>
    <row r="50" spans="1:21" ht="13.2" customHeight="1">
      <c r="A50" s="23"/>
      <c r="B50" s="134"/>
      <c r="C50" s="142"/>
      <c r="D50" s="147"/>
      <c r="E50" s="146"/>
      <c r="F50" s="160" t="str">
        <f>IF(細かい科目を設定しましょう!D24="","",細かい科目を設定しましょう!D24)</f>
        <v/>
      </c>
      <c r="G50" s="172"/>
      <c r="H50" s="172"/>
      <c r="I50" s="172"/>
      <c r="J50" s="172"/>
      <c r="K50" s="185" t="str">
        <f>IF(細かい科目を設定しましょう!D24="","",細かい科目を設定しましょう!E24)</f>
        <v/>
      </c>
      <c r="L50" s="185"/>
      <c r="M50" s="193" t="s">
        <v>111</v>
      </c>
      <c r="N50" s="172" t="str">
        <f>IF(細かい科目を設定しましょう!D34="","",細かい科目を設定しましょう!D34)</f>
        <v/>
      </c>
      <c r="O50" s="172"/>
      <c r="P50" s="172"/>
      <c r="Q50" s="172"/>
      <c r="R50" s="172"/>
      <c r="S50" s="185" t="str">
        <f>IF(細かい科目を設定しましょう!D34="","",細かい科目を設定しましょう!E34)</f>
        <v/>
      </c>
      <c r="T50" s="185"/>
      <c r="U50" s="199" t="s">
        <v>111</v>
      </c>
    </row>
    <row r="51" spans="1:21" ht="13.2" customHeight="1">
      <c r="A51" s="23"/>
      <c r="B51" s="134"/>
      <c r="C51" s="142"/>
      <c r="D51" s="147"/>
      <c r="E51" s="145"/>
      <c r="F51" s="160" t="str">
        <f>IF(細かい科目を設定しましょう!D25="","",細かい科目を設定しましょう!D25)</f>
        <v/>
      </c>
      <c r="G51" s="172"/>
      <c r="H51" s="172"/>
      <c r="I51" s="172"/>
      <c r="J51" s="172"/>
      <c r="K51" s="185" t="str">
        <f>IF(細かい科目を設定しましょう!D25="","",細かい科目を設定しましょう!E25)</f>
        <v/>
      </c>
      <c r="L51" s="185"/>
      <c r="M51" s="192" t="s">
        <v>111</v>
      </c>
      <c r="N51" s="172" t="str">
        <f>IF(細かい科目を設定しましょう!D35="","",細かい科目を設定しましょう!D35)</f>
        <v/>
      </c>
      <c r="O51" s="172"/>
      <c r="P51" s="172"/>
      <c r="Q51" s="172"/>
      <c r="R51" s="172"/>
      <c r="S51" s="185" t="str">
        <f>IF(細かい科目を設定しましょう!D35="","",細かい科目を設定しましょう!E35)</f>
        <v/>
      </c>
      <c r="T51" s="185"/>
      <c r="U51" s="201" t="s">
        <v>111</v>
      </c>
    </row>
    <row r="52" spans="1:21" ht="13.2" customHeight="1">
      <c r="A52" s="23">
        <v>3</v>
      </c>
      <c r="B52" s="134" t="s">
        <v>131</v>
      </c>
      <c r="C52" s="142"/>
      <c r="D52" s="147">
        <f>SUM(K52:L61,S52:T61)</f>
        <v>0</v>
      </c>
      <c r="E52" s="151">
        <f>C52-D52</f>
        <v>0</v>
      </c>
      <c r="F52" s="161" t="str">
        <f>IF(細かい科目を設定しましょう!F16="","",細かい科目を設定しましょう!F16)</f>
        <v/>
      </c>
      <c r="G52" s="173"/>
      <c r="H52" s="173"/>
      <c r="I52" s="173"/>
      <c r="J52" s="173"/>
      <c r="K52" s="186" t="str">
        <f>IF(細かい科目を設定しましょう!F16="","",細かい科目を設定しましょう!G16)</f>
        <v/>
      </c>
      <c r="L52" s="186"/>
      <c r="M52" s="191" t="s">
        <v>111</v>
      </c>
      <c r="N52" s="173" t="str">
        <f>IF(細かい科目を設定しましょう!F26="","",細かい科目を設定しましょう!F26)</f>
        <v/>
      </c>
      <c r="O52" s="173"/>
      <c r="P52" s="173"/>
      <c r="Q52" s="173"/>
      <c r="R52" s="173"/>
      <c r="S52" s="186" t="str">
        <f>IF(細かい科目を設定しましょう!F26="","",細かい科目を設定しましょう!G26)</f>
        <v/>
      </c>
      <c r="T52" s="186"/>
      <c r="U52" s="200" t="s">
        <v>111</v>
      </c>
    </row>
    <row r="53" spans="1:21" ht="13.2" customHeight="1">
      <c r="A53" s="23"/>
      <c r="B53" s="134"/>
      <c r="C53" s="142"/>
      <c r="D53" s="147"/>
      <c r="E53" s="151"/>
      <c r="F53" s="160" t="str">
        <f>IF(細かい科目を設定しましょう!F17="","",細かい科目を設定しましょう!F17)</f>
        <v/>
      </c>
      <c r="G53" s="172"/>
      <c r="H53" s="172"/>
      <c r="I53" s="172"/>
      <c r="J53" s="172"/>
      <c r="K53" s="185" t="str">
        <f>IF(細かい科目を設定しましょう!F17="","",細かい科目を設定しましょう!G17)</f>
        <v/>
      </c>
      <c r="L53" s="185"/>
      <c r="M53" s="193" t="s">
        <v>111</v>
      </c>
      <c r="N53" s="172" t="str">
        <f>IF(細かい科目を設定しましょう!F27="","",細かい科目を設定しましょう!F27)</f>
        <v/>
      </c>
      <c r="O53" s="172"/>
      <c r="P53" s="172"/>
      <c r="Q53" s="172"/>
      <c r="R53" s="172"/>
      <c r="S53" s="185" t="str">
        <f>IF(細かい科目を設定しましょう!F27="","",細かい科目を設定しましょう!G27)</f>
        <v/>
      </c>
      <c r="T53" s="185"/>
      <c r="U53" s="199" t="s">
        <v>111</v>
      </c>
    </row>
    <row r="54" spans="1:21" ht="13.2" customHeight="1">
      <c r="A54" s="23"/>
      <c r="B54" s="134"/>
      <c r="C54" s="142"/>
      <c r="D54" s="147"/>
      <c r="E54" s="151"/>
      <c r="F54" s="160" t="str">
        <f>IF(細かい科目を設定しましょう!F18="","",細かい科目を設定しましょう!F18)</f>
        <v/>
      </c>
      <c r="G54" s="172"/>
      <c r="H54" s="172"/>
      <c r="I54" s="172"/>
      <c r="J54" s="172"/>
      <c r="K54" s="185" t="str">
        <f>IF(細かい科目を設定しましょう!F18="","",細かい科目を設定しましょう!G18)</f>
        <v/>
      </c>
      <c r="L54" s="185"/>
      <c r="M54" s="193" t="s">
        <v>111</v>
      </c>
      <c r="N54" s="172" t="str">
        <f>IF(細かい科目を設定しましょう!F28="","",細かい科目を設定しましょう!F28)</f>
        <v/>
      </c>
      <c r="O54" s="172"/>
      <c r="P54" s="172"/>
      <c r="Q54" s="172"/>
      <c r="R54" s="172"/>
      <c r="S54" s="185" t="str">
        <f>IF(細かい科目を設定しましょう!F28="","",細かい科目を設定しましょう!G28)</f>
        <v/>
      </c>
      <c r="T54" s="185"/>
      <c r="U54" s="199" t="s">
        <v>111</v>
      </c>
    </row>
    <row r="55" spans="1:21" ht="13.2" customHeight="1">
      <c r="A55" s="23"/>
      <c r="B55" s="134"/>
      <c r="C55" s="142"/>
      <c r="D55" s="147"/>
      <c r="E55" s="151"/>
      <c r="F55" s="160" t="str">
        <f>IF(細かい科目を設定しましょう!F19="","",細かい科目を設定しましょう!F19)</f>
        <v/>
      </c>
      <c r="G55" s="172"/>
      <c r="H55" s="172"/>
      <c r="I55" s="172"/>
      <c r="J55" s="172"/>
      <c r="K55" s="185" t="str">
        <f>IF(細かい科目を設定しましょう!F19="","",細かい科目を設定しましょう!G19)</f>
        <v/>
      </c>
      <c r="L55" s="185"/>
      <c r="M55" s="193" t="s">
        <v>111</v>
      </c>
      <c r="N55" s="172" t="str">
        <f>IF(細かい科目を設定しましょう!F29="","",細かい科目を設定しましょう!F29)</f>
        <v/>
      </c>
      <c r="O55" s="172"/>
      <c r="P55" s="172"/>
      <c r="Q55" s="172"/>
      <c r="R55" s="172"/>
      <c r="S55" s="185" t="str">
        <f>IF(細かい科目を設定しましょう!F29="","",細かい科目を設定しましょう!G29)</f>
        <v/>
      </c>
      <c r="T55" s="185"/>
      <c r="U55" s="199" t="s">
        <v>111</v>
      </c>
    </row>
    <row r="56" spans="1:21" ht="13.2" customHeight="1">
      <c r="A56" s="23"/>
      <c r="B56" s="134"/>
      <c r="C56" s="142"/>
      <c r="D56" s="147"/>
      <c r="E56" s="151"/>
      <c r="F56" s="160" t="str">
        <f>IF(細かい科目を設定しましょう!F20="","",細かい科目を設定しましょう!F20)</f>
        <v/>
      </c>
      <c r="G56" s="172"/>
      <c r="H56" s="172"/>
      <c r="I56" s="172"/>
      <c r="J56" s="172"/>
      <c r="K56" s="185" t="str">
        <f>IF(細かい科目を設定しましょう!F20="","",細かい科目を設定しましょう!G20)</f>
        <v/>
      </c>
      <c r="L56" s="185"/>
      <c r="M56" s="193" t="s">
        <v>111</v>
      </c>
      <c r="N56" s="172" t="str">
        <f>IF(細かい科目を設定しましょう!F30="","",細かい科目を設定しましょう!F30)</f>
        <v/>
      </c>
      <c r="O56" s="172"/>
      <c r="P56" s="172"/>
      <c r="Q56" s="172"/>
      <c r="R56" s="172"/>
      <c r="S56" s="185" t="str">
        <f>IF(細かい科目を設定しましょう!F30="","",細かい科目を設定しましょう!G30)</f>
        <v/>
      </c>
      <c r="T56" s="185"/>
      <c r="U56" s="199" t="s">
        <v>111</v>
      </c>
    </row>
    <row r="57" spans="1:21" ht="13.2" customHeight="1">
      <c r="A57" s="23"/>
      <c r="B57" s="134"/>
      <c r="C57" s="142"/>
      <c r="D57" s="147"/>
      <c r="E57" s="151"/>
      <c r="F57" s="160" t="str">
        <f>IF(細かい科目を設定しましょう!F21="","",細かい科目を設定しましょう!F21)</f>
        <v/>
      </c>
      <c r="G57" s="172"/>
      <c r="H57" s="172"/>
      <c r="I57" s="172"/>
      <c r="J57" s="172"/>
      <c r="K57" s="185" t="str">
        <f>IF(細かい科目を設定しましょう!F21="","",細かい科目を設定しましょう!G21)</f>
        <v/>
      </c>
      <c r="L57" s="185"/>
      <c r="M57" s="193" t="s">
        <v>111</v>
      </c>
      <c r="N57" s="172" t="str">
        <f>IF(細かい科目を設定しましょう!F31="","",細かい科目を設定しましょう!F31)</f>
        <v/>
      </c>
      <c r="O57" s="172"/>
      <c r="P57" s="172"/>
      <c r="Q57" s="172"/>
      <c r="R57" s="172"/>
      <c r="S57" s="185" t="str">
        <f>IF(細かい科目を設定しましょう!F31="","",細かい科目を設定しましょう!G31)</f>
        <v/>
      </c>
      <c r="T57" s="185"/>
      <c r="U57" s="199" t="s">
        <v>111</v>
      </c>
    </row>
    <row r="58" spans="1:21" ht="13.2" customHeight="1">
      <c r="A58" s="23"/>
      <c r="B58" s="134"/>
      <c r="C58" s="142"/>
      <c r="D58" s="147"/>
      <c r="E58" s="151"/>
      <c r="F58" s="160" t="str">
        <f>IF(細かい科目を設定しましょう!F22="","",細かい科目を設定しましょう!F22)</f>
        <v/>
      </c>
      <c r="G58" s="172"/>
      <c r="H58" s="172"/>
      <c r="I58" s="172"/>
      <c r="J58" s="172"/>
      <c r="K58" s="185" t="str">
        <f>IF(細かい科目を設定しましょう!F22="","",細かい科目を設定しましょう!G22)</f>
        <v/>
      </c>
      <c r="L58" s="185"/>
      <c r="M58" s="193" t="s">
        <v>111</v>
      </c>
      <c r="N58" s="172" t="str">
        <f>IF(細かい科目を設定しましょう!F32="","",細かい科目を設定しましょう!F32)</f>
        <v/>
      </c>
      <c r="O58" s="172"/>
      <c r="P58" s="172"/>
      <c r="Q58" s="172"/>
      <c r="R58" s="172"/>
      <c r="S58" s="185" t="str">
        <f>IF(細かい科目を設定しましょう!F32="","",細かい科目を設定しましょう!G32)</f>
        <v/>
      </c>
      <c r="T58" s="185"/>
      <c r="U58" s="199" t="s">
        <v>111</v>
      </c>
    </row>
    <row r="59" spans="1:21" ht="13.2" customHeight="1">
      <c r="A59" s="23"/>
      <c r="B59" s="134"/>
      <c r="C59" s="142"/>
      <c r="D59" s="147"/>
      <c r="E59" s="151"/>
      <c r="F59" s="160" t="str">
        <f>IF(細かい科目を設定しましょう!F23="","",細かい科目を設定しましょう!F23)</f>
        <v/>
      </c>
      <c r="G59" s="172"/>
      <c r="H59" s="172"/>
      <c r="I59" s="172"/>
      <c r="J59" s="172"/>
      <c r="K59" s="185" t="str">
        <f>IF(細かい科目を設定しましょう!F23="","",細かい科目を設定しましょう!G23)</f>
        <v/>
      </c>
      <c r="L59" s="185"/>
      <c r="M59" s="193" t="s">
        <v>111</v>
      </c>
      <c r="N59" s="172" t="str">
        <f>IF(細かい科目を設定しましょう!F33="","",細かい科目を設定しましょう!F33)</f>
        <v/>
      </c>
      <c r="O59" s="172"/>
      <c r="P59" s="172"/>
      <c r="Q59" s="172"/>
      <c r="R59" s="172"/>
      <c r="S59" s="185" t="str">
        <f>IF(細かい科目を設定しましょう!F33="","",細かい科目を設定しましょう!G33)</f>
        <v/>
      </c>
      <c r="T59" s="185"/>
      <c r="U59" s="199" t="s">
        <v>111</v>
      </c>
    </row>
    <row r="60" spans="1:21" ht="13.2" customHeight="1">
      <c r="A60" s="23"/>
      <c r="B60" s="134"/>
      <c r="C60" s="142"/>
      <c r="D60" s="147"/>
      <c r="E60" s="151"/>
      <c r="F60" s="160" t="str">
        <f>IF(細かい科目を設定しましょう!F24="","",細かい科目を設定しましょう!F24)</f>
        <v/>
      </c>
      <c r="G60" s="172"/>
      <c r="H60" s="172"/>
      <c r="I60" s="172"/>
      <c r="J60" s="172"/>
      <c r="K60" s="185" t="str">
        <f>IF(細かい科目を設定しましょう!F24="","",細かい科目を設定しましょう!G24)</f>
        <v/>
      </c>
      <c r="L60" s="185"/>
      <c r="M60" s="193" t="s">
        <v>111</v>
      </c>
      <c r="N60" s="172" t="str">
        <f>IF(細かい科目を設定しましょう!F34="","",細かい科目を設定しましょう!F34)</f>
        <v/>
      </c>
      <c r="O60" s="172"/>
      <c r="P60" s="172"/>
      <c r="Q60" s="172"/>
      <c r="R60" s="172"/>
      <c r="S60" s="185" t="str">
        <f>IF(細かい科目を設定しましょう!F34="","",細かい科目を設定しましょう!G34)</f>
        <v/>
      </c>
      <c r="T60" s="185"/>
      <c r="U60" s="199" t="s">
        <v>111</v>
      </c>
    </row>
    <row r="61" spans="1:21" ht="13.2" customHeight="1">
      <c r="A61" s="23"/>
      <c r="B61" s="134"/>
      <c r="C61" s="142"/>
      <c r="D61" s="147"/>
      <c r="E61" s="152"/>
      <c r="F61" s="160" t="str">
        <f>IF(細かい科目を設定しましょう!F25="","",細かい科目を設定しましょう!F25)</f>
        <v/>
      </c>
      <c r="G61" s="172"/>
      <c r="H61" s="172"/>
      <c r="I61" s="172"/>
      <c r="J61" s="172"/>
      <c r="K61" s="185" t="str">
        <f>IF(細かい科目を設定しましょう!F25="","",細かい科目を設定しましょう!G25)</f>
        <v/>
      </c>
      <c r="L61" s="185"/>
      <c r="M61" s="192" t="s">
        <v>111</v>
      </c>
      <c r="N61" s="172" t="str">
        <f>IF(細かい科目を設定しましょう!F35="","",細かい科目を設定しましょう!F35)</f>
        <v/>
      </c>
      <c r="O61" s="172"/>
      <c r="P61" s="172"/>
      <c r="Q61" s="172"/>
      <c r="R61" s="172"/>
      <c r="S61" s="185" t="str">
        <f>IF(細かい科目を設定しましょう!F35="","",細かい科目を設定しましょう!G35)</f>
        <v/>
      </c>
      <c r="T61" s="185"/>
      <c r="U61" s="201" t="s">
        <v>111</v>
      </c>
    </row>
    <row r="62" spans="1:21" ht="13.2" customHeight="1">
      <c r="A62" s="23">
        <v>4</v>
      </c>
      <c r="B62" s="134" t="s">
        <v>133</v>
      </c>
      <c r="C62" s="142"/>
      <c r="D62" s="147">
        <f>SUM(K62:L71,S62:T71)</f>
        <v>0</v>
      </c>
      <c r="E62" s="151">
        <f>C62-D62</f>
        <v>0</v>
      </c>
      <c r="F62" s="161" t="str">
        <f>IF(細かい科目を設定しましょう!H16="","",細かい科目を設定しましょう!H16)</f>
        <v/>
      </c>
      <c r="G62" s="173"/>
      <c r="H62" s="173"/>
      <c r="I62" s="173"/>
      <c r="J62" s="173"/>
      <c r="K62" s="186" t="str">
        <f>IF(細かい科目を設定しましょう!H16="","",細かい科目を設定しましょう!I16)</f>
        <v/>
      </c>
      <c r="L62" s="186"/>
      <c r="M62" s="191" t="s">
        <v>111</v>
      </c>
      <c r="N62" s="173" t="str">
        <f>IF(細かい科目を設定しましょう!H26="","",細かい科目を設定しましょう!H26)</f>
        <v/>
      </c>
      <c r="O62" s="173"/>
      <c r="P62" s="173"/>
      <c r="Q62" s="173"/>
      <c r="R62" s="173"/>
      <c r="S62" s="186" t="str">
        <f>IF(細かい科目を設定しましょう!H26="","",細かい科目を設定しましょう!I26)</f>
        <v/>
      </c>
      <c r="T62" s="186"/>
      <c r="U62" s="200" t="s">
        <v>111</v>
      </c>
    </row>
    <row r="63" spans="1:21" ht="13.2" customHeight="1">
      <c r="A63" s="23"/>
      <c r="B63" s="134"/>
      <c r="C63" s="142"/>
      <c r="D63" s="147"/>
      <c r="E63" s="151"/>
      <c r="F63" s="160" t="str">
        <f>IF(細かい科目を設定しましょう!H17="","",細かい科目を設定しましょう!H17)</f>
        <v/>
      </c>
      <c r="G63" s="172"/>
      <c r="H63" s="172"/>
      <c r="I63" s="172"/>
      <c r="J63" s="172"/>
      <c r="K63" s="185" t="str">
        <f>IF(細かい科目を設定しましょう!H17="","",細かい科目を設定しましょう!I17)</f>
        <v/>
      </c>
      <c r="L63" s="185"/>
      <c r="M63" s="193" t="s">
        <v>111</v>
      </c>
      <c r="N63" s="172" t="str">
        <f>IF(細かい科目を設定しましょう!H27="","",細かい科目を設定しましょう!H27)</f>
        <v/>
      </c>
      <c r="O63" s="172"/>
      <c r="P63" s="172"/>
      <c r="Q63" s="172"/>
      <c r="R63" s="172"/>
      <c r="S63" s="185" t="str">
        <f>IF(細かい科目を設定しましょう!H27="","",細かい科目を設定しましょう!I27)</f>
        <v/>
      </c>
      <c r="T63" s="185"/>
      <c r="U63" s="199" t="s">
        <v>111</v>
      </c>
    </row>
    <row r="64" spans="1:21" ht="13.2" customHeight="1">
      <c r="A64" s="23"/>
      <c r="B64" s="134"/>
      <c r="C64" s="142"/>
      <c r="D64" s="147"/>
      <c r="E64" s="151"/>
      <c r="F64" s="160" t="str">
        <f>IF(細かい科目を設定しましょう!H18="","",細かい科目を設定しましょう!H18)</f>
        <v/>
      </c>
      <c r="G64" s="172"/>
      <c r="H64" s="172"/>
      <c r="I64" s="172"/>
      <c r="J64" s="172"/>
      <c r="K64" s="185" t="str">
        <f>IF(細かい科目を設定しましょう!H18="","",細かい科目を設定しましょう!I18)</f>
        <v/>
      </c>
      <c r="L64" s="185"/>
      <c r="M64" s="193" t="s">
        <v>111</v>
      </c>
      <c r="N64" s="172" t="str">
        <f>IF(細かい科目を設定しましょう!H28="","",細かい科目を設定しましょう!H28)</f>
        <v/>
      </c>
      <c r="O64" s="172"/>
      <c r="P64" s="172"/>
      <c r="Q64" s="172"/>
      <c r="R64" s="172"/>
      <c r="S64" s="185" t="str">
        <f>IF(細かい科目を設定しましょう!H28="","",細かい科目を設定しましょう!I28)</f>
        <v/>
      </c>
      <c r="T64" s="185"/>
      <c r="U64" s="199" t="s">
        <v>111</v>
      </c>
    </row>
    <row r="65" spans="1:21" ht="13.2" customHeight="1">
      <c r="A65" s="23"/>
      <c r="B65" s="134"/>
      <c r="C65" s="142"/>
      <c r="D65" s="147"/>
      <c r="E65" s="151"/>
      <c r="F65" s="160" t="str">
        <f>IF(細かい科目を設定しましょう!H19="","",細かい科目を設定しましょう!H19)</f>
        <v/>
      </c>
      <c r="G65" s="172"/>
      <c r="H65" s="172"/>
      <c r="I65" s="172"/>
      <c r="J65" s="172"/>
      <c r="K65" s="185" t="str">
        <f>IF(細かい科目を設定しましょう!H19="","",細かい科目を設定しましょう!I19)</f>
        <v/>
      </c>
      <c r="L65" s="185"/>
      <c r="M65" s="193" t="s">
        <v>111</v>
      </c>
      <c r="N65" s="172" t="str">
        <f>IF(細かい科目を設定しましょう!H29="","",細かい科目を設定しましょう!H29)</f>
        <v/>
      </c>
      <c r="O65" s="172"/>
      <c r="P65" s="172"/>
      <c r="Q65" s="172"/>
      <c r="R65" s="172"/>
      <c r="S65" s="185" t="str">
        <f>IF(細かい科目を設定しましょう!H29="","",細かい科目を設定しましょう!I29)</f>
        <v/>
      </c>
      <c r="T65" s="185"/>
      <c r="U65" s="199" t="s">
        <v>111</v>
      </c>
    </row>
    <row r="66" spans="1:21" ht="13.2" customHeight="1">
      <c r="A66" s="23"/>
      <c r="B66" s="134"/>
      <c r="C66" s="142"/>
      <c r="D66" s="147"/>
      <c r="E66" s="151"/>
      <c r="F66" s="160" t="str">
        <f>IF(細かい科目を設定しましょう!H20="","",細かい科目を設定しましょう!H20)</f>
        <v/>
      </c>
      <c r="G66" s="172"/>
      <c r="H66" s="172"/>
      <c r="I66" s="172"/>
      <c r="J66" s="172"/>
      <c r="K66" s="185" t="str">
        <f>IF(細かい科目を設定しましょう!H20="","",細かい科目を設定しましょう!I20)</f>
        <v/>
      </c>
      <c r="L66" s="185"/>
      <c r="M66" s="193" t="s">
        <v>111</v>
      </c>
      <c r="N66" s="172" t="str">
        <f>IF(細かい科目を設定しましょう!H30="","",細かい科目を設定しましょう!H30)</f>
        <v/>
      </c>
      <c r="O66" s="172"/>
      <c r="P66" s="172"/>
      <c r="Q66" s="172"/>
      <c r="R66" s="172"/>
      <c r="S66" s="185" t="str">
        <f>IF(細かい科目を設定しましょう!H30="","",細かい科目を設定しましょう!I30)</f>
        <v/>
      </c>
      <c r="T66" s="185"/>
      <c r="U66" s="199" t="s">
        <v>111</v>
      </c>
    </row>
    <row r="67" spans="1:21" ht="13.2" customHeight="1">
      <c r="A67" s="23"/>
      <c r="B67" s="134"/>
      <c r="C67" s="142"/>
      <c r="D67" s="147"/>
      <c r="E67" s="151"/>
      <c r="F67" s="160" t="str">
        <f>IF(細かい科目を設定しましょう!H21="","",細かい科目を設定しましょう!H21)</f>
        <v/>
      </c>
      <c r="G67" s="172"/>
      <c r="H67" s="172"/>
      <c r="I67" s="172"/>
      <c r="J67" s="172"/>
      <c r="K67" s="185" t="str">
        <f>IF(細かい科目を設定しましょう!H21="","",細かい科目を設定しましょう!I21)</f>
        <v/>
      </c>
      <c r="L67" s="185"/>
      <c r="M67" s="193" t="s">
        <v>111</v>
      </c>
      <c r="N67" s="172" t="str">
        <f>IF(細かい科目を設定しましょう!H31="","",細かい科目を設定しましょう!H31)</f>
        <v/>
      </c>
      <c r="O67" s="172"/>
      <c r="P67" s="172"/>
      <c r="Q67" s="172"/>
      <c r="R67" s="172"/>
      <c r="S67" s="185" t="str">
        <f>IF(細かい科目を設定しましょう!H31="","",細かい科目を設定しましょう!I31)</f>
        <v/>
      </c>
      <c r="T67" s="185"/>
      <c r="U67" s="199" t="s">
        <v>111</v>
      </c>
    </row>
    <row r="68" spans="1:21" ht="13.2" customHeight="1">
      <c r="A68" s="23"/>
      <c r="B68" s="134"/>
      <c r="C68" s="142"/>
      <c r="D68" s="147"/>
      <c r="E68" s="151"/>
      <c r="F68" s="160" t="str">
        <f>IF(細かい科目を設定しましょう!H22="","",細かい科目を設定しましょう!H22)</f>
        <v/>
      </c>
      <c r="G68" s="172"/>
      <c r="H68" s="172"/>
      <c r="I68" s="172"/>
      <c r="J68" s="172"/>
      <c r="K68" s="185" t="str">
        <f>IF(細かい科目を設定しましょう!H22="","",細かい科目を設定しましょう!I22)</f>
        <v/>
      </c>
      <c r="L68" s="185"/>
      <c r="M68" s="193" t="s">
        <v>111</v>
      </c>
      <c r="N68" s="172" t="str">
        <f>IF(細かい科目を設定しましょう!H32="","",細かい科目を設定しましょう!H32)</f>
        <v/>
      </c>
      <c r="O68" s="172"/>
      <c r="P68" s="172"/>
      <c r="Q68" s="172"/>
      <c r="R68" s="172"/>
      <c r="S68" s="185" t="str">
        <f>IF(細かい科目を設定しましょう!H32="","",細かい科目を設定しましょう!I32)</f>
        <v/>
      </c>
      <c r="T68" s="185"/>
      <c r="U68" s="199" t="s">
        <v>111</v>
      </c>
    </row>
    <row r="69" spans="1:21" ht="13.2" customHeight="1">
      <c r="A69" s="23"/>
      <c r="B69" s="134"/>
      <c r="C69" s="142"/>
      <c r="D69" s="147"/>
      <c r="E69" s="151"/>
      <c r="F69" s="160" t="str">
        <f>IF(細かい科目を設定しましょう!H23="","",細かい科目を設定しましょう!H23)</f>
        <v/>
      </c>
      <c r="G69" s="172"/>
      <c r="H69" s="172"/>
      <c r="I69" s="172"/>
      <c r="J69" s="172"/>
      <c r="K69" s="185" t="str">
        <f>IF(細かい科目を設定しましょう!H23="","",細かい科目を設定しましょう!I23)</f>
        <v/>
      </c>
      <c r="L69" s="185"/>
      <c r="M69" s="193" t="s">
        <v>111</v>
      </c>
      <c r="N69" s="172" t="str">
        <f>IF(細かい科目を設定しましょう!H33="","",細かい科目を設定しましょう!H33)</f>
        <v/>
      </c>
      <c r="O69" s="172"/>
      <c r="P69" s="172"/>
      <c r="Q69" s="172"/>
      <c r="R69" s="172"/>
      <c r="S69" s="185" t="str">
        <f>IF(細かい科目を設定しましょう!H33="","",細かい科目を設定しましょう!I33)</f>
        <v/>
      </c>
      <c r="T69" s="185"/>
      <c r="U69" s="199" t="s">
        <v>111</v>
      </c>
    </row>
    <row r="70" spans="1:21" ht="13.2" customHeight="1">
      <c r="A70" s="23"/>
      <c r="B70" s="134"/>
      <c r="C70" s="142"/>
      <c r="D70" s="147"/>
      <c r="E70" s="151"/>
      <c r="F70" s="160" t="str">
        <f>IF(細かい科目を設定しましょう!H24="","",細かい科目を設定しましょう!H24)</f>
        <v/>
      </c>
      <c r="G70" s="172"/>
      <c r="H70" s="172"/>
      <c r="I70" s="172"/>
      <c r="J70" s="172"/>
      <c r="K70" s="185" t="str">
        <f>IF(細かい科目を設定しましょう!H24="","",細かい科目を設定しましょう!I24)</f>
        <v/>
      </c>
      <c r="L70" s="185"/>
      <c r="M70" s="193" t="s">
        <v>111</v>
      </c>
      <c r="N70" s="172" t="str">
        <f>IF(細かい科目を設定しましょう!H34="","",細かい科目を設定しましょう!H34)</f>
        <v/>
      </c>
      <c r="O70" s="172"/>
      <c r="P70" s="172"/>
      <c r="Q70" s="172"/>
      <c r="R70" s="172"/>
      <c r="S70" s="185" t="str">
        <f>IF(細かい科目を設定しましょう!H34="","",細かい科目を設定しましょう!I34)</f>
        <v/>
      </c>
      <c r="T70" s="185"/>
      <c r="U70" s="199" t="s">
        <v>111</v>
      </c>
    </row>
    <row r="71" spans="1:21" ht="13.2" customHeight="1">
      <c r="A71" s="23"/>
      <c r="B71" s="134"/>
      <c r="C71" s="142"/>
      <c r="D71" s="147"/>
      <c r="E71" s="152"/>
      <c r="F71" s="160" t="str">
        <f>IF(細かい科目を設定しましょう!H25="","",細かい科目を設定しましょう!H25)</f>
        <v/>
      </c>
      <c r="G71" s="172"/>
      <c r="H71" s="172"/>
      <c r="I71" s="172"/>
      <c r="J71" s="172"/>
      <c r="K71" s="185" t="str">
        <f>IF(細かい科目を設定しましょう!H25="","",細かい科目を設定しましょう!I25)</f>
        <v/>
      </c>
      <c r="L71" s="185"/>
      <c r="M71" s="192" t="s">
        <v>111</v>
      </c>
      <c r="N71" s="172" t="str">
        <f>IF(細かい科目を設定しましょう!H35="","",細かい科目を設定しましょう!H35)</f>
        <v/>
      </c>
      <c r="O71" s="172"/>
      <c r="P71" s="172"/>
      <c r="Q71" s="172"/>
      <c r="R71" s="172"/>
      <c r="S71" s="185" t="str">
        <f>IF(細かい科目を設定しましょう!H35="","",細かい科目を設定しましょう!I35)</f>
        <v/>
      </c>
      <c r="T71" s="185"/>
      <c r="U71" s="201" t="s">
        <v>111</v>
      </c>
    </row>
    <row r="72" spans="1:21" ht="13.2" customHeight="1">
      <c r="A72" s="23">
        <v>5</v>
      </c>
      <c r="B72" s="134" t="s">
        <v>46</v>
      </c>
      <c r="C72" s="142"/>
      <c r="D72" s="147">
        <f>SUM(K72:L81,S72:T81)</f>
        <v>0</v>
      </c>
      <c r="E72" s="151">
        <f>C72-D72</f>
        <v>0</v>
      </c>
      <c r="F72" s="161" t="str">
        <f>IF(細かい科目を設定しましょう!J16="","",細かい科目を設定しましょう!J16)</f>
        <v/>
      </c>
      <c r="G72" s="173"/>
      <c r="H72" s="173"/>
      <c r="I72" s="173"/>
      <c r="J72" s="173"/>
      <c r="K72" s="186" t="str">
        <f>IF(細かい科目を設定しましょう!J16="","",細かい科目を設定しましょう!K16)</f>
        <v/>
      </c>
      <c r="L72" s="186"/>
      <c r="M72" s="191" t="s">
        <v>111</v>
      </c>
      <c r="N72" s="173" t="str">
        <f>IF(細かい科目を設定しましょう!J26="","",細かい科目を設定しましょう!J26)</f>
        <v/>
      </c>
      <c r="O72" s="173"/>
      <c r="P72" s="173"/>
      <c r="Q72" s="173"/>
      <c r="R72" s="173"/>
      <c r="S72" s="186" t="str">
        <f>IF(細かい科目を設定しましょう!J26="","",細かい科目を設定しましょう!K26)</f>
        <v/>
      </c>
      <c r="T72" s="186"/>
      <c r="U72" s="200" t="s">
        <v>111</v>
      </c>
    </row>
    <row r="73" spans="1:21" ht="13.2" customHeight="1">
      <c r="A73" s="23"/>
      <c r="B73" s="134"/>
      <c r="C73" s="142"/>
      <c r="D73" s="147"/>
      <c r="E73" s="151"/>
      <c r="F73" s="160" t="str">
        <f>IF(細かい科目を設定しましょう!J17="","",細かい科目を設定しましょう!J17)</f>
        <v/>
      </c>
      <c r="G73" s="172"/>
      <c r="H73" s="172"/>
      <c r="I73" s="172"/>
      <c r="J73" s="172"/>
      <c r="K73" s="185" t="str">
        <f>IF(細かい科目を設定しましょう!J17="","",細かい科目を設定しましょう!K17)</f>
        <v/>
      </c>
      <c r="L73" s="185"/>
      <c r="M73" s="193" t="s">
        <v>111</v>
      </c>
      <c r="N73" s="172" t="str">
        <f>IF(細かい科目を設定しましょう!J27="","",細かい科目を設定しましょう!J27)</f>
        <v/>
      </c>
      <c r="O73" s="172"/>
      <c r="P73" s="172"/>
      <c r="Q73" s="172"/>
      <c r="R73" s="172"/>
      <c r="S73" s="185" t="str">
        <f>IF(細かい科目を設定しましょう!J27="","",細かい科目を設定しましょう!K27)</f>
        <v/>
      </c>
      <c r="T73" s="185"/>
      <c r="U73" s="199" t="s">
        <v>111</v>
      </c>
    </row>
    <row r="74" spans="1:21" ht="13.2" customHeight="1">
      <c r="A74" s="23"/>
      <c r="B74" s="134"/>
      <c r="C74" s="142"/>
      <c r="D74" s="147"/>
      <c r="E74" s="151"/>
      <c r="F74" s="160" t="str">
        <f>IF(細かい科目を設定しましょう!J18="","",細かい科目を設定しましょう!J18)</f>
        <v/>
      </c>
      <c r="G74" s="172"/>
      <c r="H74" s="172"/>
      <c r="I74" s="172"/>
      <c r="J74" s="172"/>
      <c r="K74" s="185" t="str">
        <f>IF(細かい科目を設定しましょう!J18="","",細かい科目を設定しましょう!K18)</f>
        <v/>
      </c>
      <c r="L74" s="185"/>
      <c r="M74" s="193" t="s">
        <v>111</v>
      </c>
      <c r="N74" s="172" t="str">
        <f>IF(細かい科目を設定しましょう!J28="","",細かい科目を設定しましょう!J28)</f>
        <v/>
      </c>
      <c r="O74" s="172"/>
      <c r="P74" s="172"/>
      <c r="Q74" s="172"/>
      <c r="R74" s="172"/>
      <c r="S74" s="185" t="str">
        <f>IF(細かい科目を設定しましょう!J28="","",細かい科目を設定しましょう!K28)</f>
        <v/>
      </c>
      <c r="T74" s="185"/>
      <c r="U74" s="199" t="s">
        <v>111</v>
      </c>
    </row>
    <row r="75" spans="1:21" ht="13.2" customHeight="1">
      <c r="A75" s="23"/>
      <c r="B75" s="134"/>
      <c r="C75" s="142"/>
      <c r="D75" s="147"/>
      <c r="E75" s="151"/>
      <c r="F75" s="160" t="str">
        <f>IF(細かい科目を設定しましょう!J19="","",細かい科目を設定しましょう!J19)</f>
        <v/>
      </c>
      <c r="G75" s="172"/>
      <c r="H75" s="172"/>
      <c r="I75" s="172"/>
      <c r="J75" s="172"/>
      <c r="K75" s="185" t="str">
        <f>IF(細かい科目を設定しましょう!J19="","",細かい科目を設定しましょう!K19)</f>
        <v/>
      </c>
      <c r="L75" s="185"/>
      <c r="M75" s="193" t="s">
        <v>111</v>
      </c>
      <c r="N75" s="172" t="str">
        <f>IF(細かい科目を設定しましょう!J29="","",細かい科目を設定しましょう!J29)</f>
        <v/>
      </c>
      <c r="O75" s="172"/>
      <c r="P75" s="172"/>
      <c r="Q75" s="172"/>
      <c r="R75" s="172"/>
      <c r="S75" s="185" t="str">
        <f>IF(細かい科目を設定しましょう!J29="","",細かい科目を設定しましょう!K29)</f>
        <v/>
      </c>
      <c r="T75" s="185"/>
      <c r="U75" s="199" t="s">
        <v>111</v>
      </c>
    </row>
    <row r="76" spans="1:21" ht="13.2" customHeight="1">
      <c r="A76" s="23"/>
      <c r="B76" s="134"/>
      <c r="C76" s="142"/>
      <c r="D76" s="147"/>
      <c r="E76" s="151"/>
      <c r="F76" s="160" t="str">
        <f>IF(細かい科目を設定しましょう!J20="","",細かい科目を設定しましょう!J20)</f>
        <v/>
      </c>
      <c r="G76" s="172"/>
      <c r="H76" s="172"/>
      <c r="I76" s="172"/>
      <c r="J76" s="172"/>
      <c r="K76" s="185" t="str">
        <f>IF(細かい科目を設定しましょう!J20="","",細かい科目を設定しましょう!K20)</f>
        <v/>
      </c>
      <c r="L76" s="185"/>
      <c r="M76" s="193" t="s">
        <v>111</v>
      </c>
      <c r="N76" s="172" t="str">
        <f>IF(細かい科目を設定しましょう!J30="","",細かい科目を設定しましょう!J30)</f>
        <v/>
      </c>
      <c r="O76" s="172"/>
      <c r="P76" s="172"/>
      <c r="Q76" s="172"/>
      <c r="R76" s="172"/>
      <c r="S76" s="185" t="str">
        <f>IF(細かい科目を設定しましょう!J30="","",細かい科目を設定しましょう!K30)</f>
        <v/>
      </c>
      <c r="T76" s="185"/>
      <c r="U76" s="199" t="s">
        <v>111</v>
      </c>
    </row>
    <row r="77" spans="1:21" ht="13.2" customHeight="1">
      <c r="A77" s="23"/>
      <c r="B77" s="134"/>
      <c r="C77" s="142"/>
      <c r="D77" s="147"/>
      <c r="E77" s="151"/>
      <c r="F77" s="160" t="str">
        <f>IF(細かい科目を設定しましょう!J21="","",細かい科目を設定しましょう!J21)</f>
        <v/>
      </c>
      <c r="G77" s="172"/>
      <c r="H77" s="172"/>
      <c r="I77" s="172"/>
      <c r="J77" s="172"/>
      <c r="K77" s="185" t="str">
        <f>IF(細かい科目を設定しましょう!J21="","",細かい科目を設定しましょう!K21)</f>
        <v/>
      </c>
      <c r="L77" s="185"/>
      <c r="M77" s="193" t="s">
        <v>111</v>
      </c>
      <c r="N77" s="172" t="str">
        <f>IF(細かい科目を設定しましょう!J31="","",細かい科目を設定しましょう!J31)</f>
        <v/>
      </c>
      <c r="O77" s="172"/>
      <c r="P77" s="172"/>
      <c r="Q77" s="172"/>
      <c r="R77" s="172"/>
      <c r="S77" s="185" t="str">
        <f>IF(細かい科目を設定しましょう!J31="","",細かい科目を設定しましょう!K31)</f>
        <v/>
      </c>
      <c r="T77" s="185"/>
      <c r="U77" s="199" t="s">
        <v>111</v>
      </c>
    </row>
    <row r="78" spans="1:21" ht="13.2" customHeight="1">
      <c r="A78" s="23"/>
      <c r="B78" s="134"/>
      <c r="C78" s="142"/>
      <c r="D78" s="147"/>
      <c r="E78" s="151"/>
      <c r="F78" s="160" t="str">
        <f>IF(細かい科目を設定しましょう!J22="","",細かい科目を設定しましょう!J22)</f>
        <v/>
      </c>
      <c r="G78" s="172"/>
      <c r="H78" s="172"/>
      <c r="I78" s="172"/>
      <c r="J78" s="172"/>
      <c r="K78" s="185" t="str">
        <f>IF(細かい科目を設定しましょう!J22="","",細かい科目を設定しましょう!K22)</f>
        <v/>
      </c>
      <c r="L78" s="185"/>
      <c r="M78" s="193" t="s">
        <v>111</v>
      </c>
      <c r="N78" s="172" t="str">
        <f>IF(細かい科目を設定しましょう!J32="","",細かい科目を設定しましょう!J32)</f>
        <v/>
      </c>
      <c r="O78" s="172"/>
      <c r="P78" s="172"/>
      <c r="Q78" s="172"/>
      <c r="R78" s="172"/>
      <c r="S78" s="185" t="str">
        <f>IF(細かい科目を設定しましょう!J32="","",細かい科目を設定しましょう!K32)</f>
        <v/>
      </c>
      <c r="T78" s="185"/>
      <c r="U78" s="199" t="s">
        <v>111</v>
      </c>
    </row>
    <row r="79" spans="1:21" ht="13.2" customHeight="1">
      <c r="A79" s="23"/>
      <c r="B79" s="134"/>
      <c r="C79" s="142"/>
      <c r="D79" s="147"/>
      <c r="E79" s="151"/>
      <c r="F79" s="160" t="str">
        <f>IF(細かい科目を設定しましょう!J23="","",細かい科目を設定しましょう!J23)</f>
        <v/>
      </c>
      <c r="G79" s="172"/>
      <c r="H79" s="172"/>
      <c r="I79" s="172"/>
      <c r="J79" s="172"/>
      <c r="K79" s="185" t="str">
        <f>IF(細かい科目を設定しましょう!J23="","",細かい科目を設定しましょう!K23)</f>
        <v/>
      </c>
      <c r="L79" s="185"/>
      <c r="M79" s="193" t="s">
        <v>111</v>
      </c>
      <c r="N79" s="172" t="str">
        <f>IF(細かい科目を設定しましょう!J33="","",細かい科目を設定しましょう!J33)</f>
        <v/>
      </c>
      <c r="O79" s="172"/>
      <c r="P79" s="172"/>
      <c r="Q79" s="172"/>
      <c r="R79" s="172"/>
      <c r="S79" s="185" t="str">
        <f>IF(細かい科目を設定しましょう!J33="","",細かい科目を設定しましょう!K33)</f>
        <v/>
      </c>
      <c r="T79" s="185"/>
      <c r="U79" s="199" t="s">
        <v>111</v>
      </c>
    </row>
    <row r="80" spans="1:21" ht="13.2" customHeight="1">
      <c r="A80" s="23"/>
      <c r="B80" s="134"/>
      <c r="C80" s="142"/>
      <c r="D80" s="147"/>
      <c r="E80" s="151"/>
      <c r="F80" s="160" t="str">
        <f>IF(細かい科目を設定しましょう!J24="","",細かい科目を設定しましょう!J24)</f>
        <v/>
      </c>
      <c r="G80" s="172"/>
      <c r="H80" s="172"/>
      <c r="I80" s="172"/>
      <c r="J80" s="172"/>
      <c r="K80" s="185" t="str">
        <f>IF(細かい科目を設定しましょう!J24="","",細かい科目を設定しましょう!K24)</f>
        <v/>
      </c>
      <c r="L80" s="185"/>
      <c r="M80" s="193" t="s">
        <v>111</v>
      </c>
      <c r="N80" s="172" t="str">
        <f>IF(細かい科目を設定しましょう!J34="","",細かい科目を設定しましょう!J34)</f>
        <v/>
      </c>
      <c r="O80" s="172"/>
      <c r="P80" s="172"/>
      <c r="Q80" s="172"/>
      <c r="R80" s="172"/>
      <c r="S80" s="185" t="str">
        <f>IF(細かい科目を設定しましょう!J34="","",細かい科目を設定しましょう!K34)</f>
        <v/>
      </c>
      <c r="T80" s="185"/>
      <c r="U80" s="199" t="s">
        <v>111</v>
      </c>
    </row>
    <row r="81" spans="1:21" ht="13.2" customHeight="1">
      <c r="A81" s="23"/>
      <c r="B81" s="134"/>
      <c r="C81" s="142"/>
      <c r="D81" s="147"/>
      <c r="E81" s="152"/>
      <c r="F81" s="159" t="str">
        <f>IF(細かい科目を設定しましょう!J25="","",細かい科目を設定しましょう!J25)</f>
        <v/>
      </c>
      <c r="G81" s="171"/>
      <c r="H81" s="171"/>
      <c r="I81" s="171"/>
      <c r="J81" s="171"/>
      <c r="K81" s="187" t="str">
        <f>IF(細かい科目を設定しましょう!J25="","",細かい科目を設定しましょう!K25)</f>
        <v/>
      </c>
      <c r="L81" s="187"/>
      <c r="M81" s="192" t="s">
        <v>111</v>
      </c>
      <c r="N81" s="171" t="str">
        <f>IF(細かい科目を設定しましょう!J35="","",細かい科目を設定しましょう!J35)</f>
        <v/>
      </c>
      <c r="O81" s="171"/>
      <c r="P81" s="171"/>
      <c r="Q81" s="171"/>
      <c r="R81" s="171"/>
      <c r="S81" s="187" t="str">
        <f>IF(細かい科目を設定しましょう!J35="","",細かい科目を設定しましょう!K35)</f>
        <v/>
      </c>
      <c r="T81" s="187"/>
      <c r="U81" s="201" t="s">
        <v>111</v>
      </c>
    </row>
    <row r="82" spans="1:21" ht="9" customHeight="1">
      <c r="A82" s="70" t="s">
        <v>134</v>
      </c>
      <c r="B82" s="136"/>
      <c r="C82" s="144"/>
      <c r="D82" s="148" t="s">
        <v>137</v>
      </c>
      <c r="E82" s="144"/>
      <c r="F82" s="164"/>
      <c r="M82" s="174"/>
      <c r="U82" s="195"/>
    </row>
    <row r="83" spans="1:21" ht="24" customHeight="1">
      <c r="A83" s="132"/>
      <c r="B83" s="135"/>
      <c r="C83" s="145">
        <f>SUM(C32:C81)</f>
        <v>0</v>
      </c>
      <c r="D83" s="145">
        <f>SUM(D32:D81)</f>
        <v>0</v>
      </c>
      <c r="E83" s="145">
        <f>SUM(E32:E81)</f>
        <v>0</v>
      </c>
      <c r="F83" s="165"/>
      <c r="G83" s="176"/>
      <c r="H83" s="176"/>
      <c r="I83" s="176"/>
      <c r="J83" s="176"/>
      <c r="K83" s="176"/>
      <c r="L83" s="176"/>
      <c r="M83" s="176"/>
      <c r="N83" s="176"/>
      <c r="O83" s="176"/>
      <c r="P83" s="176"/>
      <c r="Q83" s="176"/>
      <c r="R83" s="176"/>
      <c r="S83" s="176"/>
      <c r="T83" s="176"/>
      <c r="U83" s="204"/>
    </row>
    <row r="84" spans="1:21">
      <c r="B84" s="137" t="s">
        <v>65</v>
      </c>
      <c r="C84" s="137"/>
      <c r="D84" s="149">
        <f>D28-D83</f>
        <v>291600</v>
      </c>
      <c r="E84" t="s">
        <v>138</v>
      </c>
    </row>
    <row r="85" spans="1:21" ht="6" customHeight="1"/>
    <row r="86" spans="1:21">
      <c r="F86" s="135" t="s">
        <v>82</v>
      </c>
      <c r="G86" s="135"/>
      <c r="H86" s="135"/>
      <c r="I86" s="135"/>
      <c r="J86" s="79">
        <f>はじめに入力しましょう!C7</f>
        <v>0</v>
      </c>
      <c r="K86" s="79"/>
      <c r="L86" s="79"/>
      <c r="M86" s="79"/>
      <c r="N86" s="79"/>
      <c r="O86" s="79"/>
      <c r="P86" s="79"/>
      <c r="Q86" s="79"/>
      <c r="R86" s="79"/>
      <c r="S86" s="79"/>
      <c r="T86" s="79"/>
      <c r="U86" s="79"/>
    </row>
    <row r="87" spans="1:21" ht="6" customHeight="1"/>
    <row r="88" spans="1:21">
      <c r="B88" t="s">
        <v>110</v>
      </c>
      <c r="G88" s="177" t="s">
        <v>140</v>
      </c>
      <c r="H88" s="177"/>
      <c r="I88" s="78"/>
      <c r="K88" s="78">
        <f>はじめに入力しましょう!C8</f>
        <v>0</v>
      </c>
      <c r="L88" s="78"/>
      <c r="M88" s="78"/>
      <c r="N88" s="78"/>
      <c r="O88" s="78"/>
      <c r="P88" s="78"/>
      <c r="Q88" s="78"/>
      <c r="R88" s="78"/>
      <c r="S88" t="s">
        <v>143</v>
      </c>
    </row>
    <row r="89" spans="1:21">
      <c r="B89" s="138">
        <v>45747</v>
      </c>
      <c r="C89" s="138"/>
      <c r="G89" s="177" t="s">
        <v>141</v>
      </c>
      <c r="H89" s="177"/>
      <c r="I89" s="78"/>
      <c r="K89" s="78">
        <f>はじめに入力しましょう!C9</f>
        <v>0</v>
      </c>
      <c r="L89" s="78"/>
      <c r="M89" s="78"/>
      <c r="N89" s="78"/>
      <c r="O89" s="78"/>
      <c r="P89" s="78"/>
      <c r="Q89" s="78"/>
      <c r="R89" s="78"/>
      <c r="S89" t="s">
        <v>143</v>
      </c>
    </row>
    <row r="90" spans="1:21" ht="12" customHeight="1">
      <c r="K90" s="189"/>
      <c r="L90" s="189"/>
      <c r="M90" s="189"/>
      <c r="N90" s="189"/>
      <c r="O90" s="189"/>
      <c r="P90" s="189"/>
      <c r="Q90" s="189"/>
      <c r="R90" s="189"/>
    </row>
    <row r="91" spans="1:21">
      <c r="B91" t="s">
        <v>139</v>
      </c>
      <c r="G91" s="177" t="s">
        <v>142</v>
      </c>
      <c r="H91" s="177"/>
      <c r="I91" s="78"/>
      <c r="K91" s="78">
        <f>はじめに入力しましょう!C10</f>
        <v>0</v>
      </c>
      <c r="L91" s="78"/>
      <c r="M91" s="78"/>
      <c r="N91" s="78"/>
      <c r="O91" s="78"/>
      <c r="P91" s="78"/>
      <c r="Q91" s="78"/>
      <c r="R91" s="78"/>
      <c r="S91" t="s">
        <v>143</v>
      </c>
    </row>
    <row r="92" spans="1:21">
      <c r="B92" s="138">
        <v>45747</v>
      </c>
      <c r="C92" s="138"/>
      <c r="G92" s="177" t="s">
        <v>142</v>
      </c>
      <c r="H92" s="177"/>
      <c r="I92" s="78"/>
      <c r="K92" s="78">
        <f>はじめに入力しましょう!C11</f>
        <v>0</v>
      </c>
      <c r="L92" s="78"/>
      <c r="M92" s="78"/>
      <c r="N92" s="78"/>
      <c r="O92" s="78"/>
      <c r="P92" s="78"/>
      <c r="Q92" s="78"/>
      <c r="R92" s="78"/>
      <c r="S92" t="s">
        <v>143</v>
      </c>
    </row>
  </sheetData>
  <mergeCells count="326">
    <mergeCell ref="A2:U2"/>
    <mergeCell ref="H3:I3"/>
    <mergeCell ref="A4:B4"/>
    <mergeCell ref="F4:U4"/>
    <mergeCell ref="H6:I6"/>
    <mergeCell ref="N6:O6"/>
    <mergeCell ref="R6:T6"/>
    <mergeCell ref="H7:I7"/>
    <mergeCell ref="N7:O7"/>
    <mergeCell ref="R7:T7"/>
    <mergeCell ref="N8:O8"/>
    <mergeCell ref="R9:T9"/>
    <mergeCell ref="R10:T10"/>
    <mergeCell ref="R11:T11"/>
    <mergeCell ref="R12:T12"/>
    <mergeCell ref="N13:O13"/>
    <mergeCell ref="R13:T13"/>
    <mergeCell ref="R14:T14"/>
    <mergeCell ref="F15:J15"/>
    <mergeCell ref="K15:L15"/>
    <mergeCell ref="N15:R15"/>
    <mergeCell ref="S15:T15"/>
    <mergeCell ref="F16:J16"/>
    <mergeCell ref="K16:L16"/>
    <mergeCell ref="N16:R16"/>
    <mergeCell ref="S16:T16"/>
    <mergeCell ref="F17:J17"/>
    <mergeCell ref="K17:L17"/>
    <mergeCell ref="N17:R17"/>
    <mergeCell ref="S17:T17"/>
    <mergeCell ref="F18:J18"/>
    <mergeCell ref="K18:L18"/>
    <mergeCell ref="N18:R18"/>
    <mergeCell ref="S18:T18"/>
    <mergeCell ref="F19:J19"/>
    <mergeCell ref="K19:L19"/>
    <mergeCell ref="N19:R19"/>
    <mergeCell ref="S19:T19"/>
    <mergeCell ref="F20:J20"/>
    <mergeCell ref="K20:L20"/>
    <mergeCell ref="N20:R20"/>
    <mergeCell ref="S20:T20"/>
    <mergeCell ref="F21:J21"/>
    <mergeCell ref="K21:L21"/>
    <mergeCell ref="N21:R21"/>
    <mergeCell ref="S21:T21"/>
    <mergeCell ref="F22:J22"/>
    <mergeCell ref="K22:L22"/>
    <mergeCell ref="N22:R22"/>
    <mergeCell ref="S22:T22"/>
    <mergeCell ref="F23:J23"/>
    <mergeCell ref="K23:L23"/>
    <mergeCell ref="N23:R23"/>
    <mergeCell ref="S23:T23"/>
    <mergeCell ref="F24:J24"/>
    <mergeCell ref="K24:L24"/>
    <mergeCell ref="N24:R24"/>
    <mergeCell ref="S24:T24"/>
    <mergeCell ref="Q25:T25"/>
    <mergeCell ref="A30:B30"/>
    <mergeCell ref="F30:U30"/>
    <mergeCell ref="F32:J32"/>
    <mergeCell ref="K32:L32"/>
    <mergeCell ref="N32:R32"/>
    <mergeCell ref="S32:T32"/>
    <mergeCell ref="F33:J33"/>
    <mergeCell ref="K33:L33"/>
    <mergeCell ref="N33:R33"/>
    <mergeCell ref="S33:T33"/>
    <mergeCell ref="F34:J34"/>
    <mergeCell ref="K34:L34"/>
    <mergeCell ref="N34:R34"/>
    <mergeCell ref="S34:T34"/>
    <mergeCell ref="F35:J35"/>
    <mergeCell ref="K35:L35"/>
    <mergeCell ref="N35:R35"/>
    <mergeCell ref="S35:T35"/>
    <mergeCell ref="F36:J36"/>
    <mergeCell ref="K36:L36"/>
    <mergeCell ref="N36:R36"/>
    <mergeCell ref="S36:T36"/>
    <mergeCell ref="F37:J37"/>
    <mergeCell ref="K37:L37"/>
    <mergeCell ref="N37:R37"/>
    <mergeCell ref="S37:T37"/>
    <mergeCell ref="F38:J38"/>
    <mergeCell ref="K38:L38"/>
    <mergeCell ref="N38:R38"/>
    <mergeCell ref="S38:T38"/>
    <mergeCell ref="F39:J39"/>
    <mergeCell ref="K39:L39"/>
    <mergeCell ref="N39:R39"/>
    <mergeCell ref="S39:T39"/>
    <mergeCell ref="F40:J40"/>
    <mergeCell ref="K40:L40"/>
    <mergeCell ref="N40:R40"/>
    <mergeCell ref="S40:T40"/>
    <mergeCell ref="F41:J41"/>
    <mergeCell ref="K41:L41"/>
    <mergeCell ref="N41:R41"/>
    <mergeCell ref="S41:T41"/>
    <mergeCell ref="F42:J42"/>
    <mergeCell ref="K42:L42"/>
    <mergeCell ref="N42:R42"/>
    <mergeCell ref="S42:T42"/>
    <mergeCell ref="F43:J43"/>
    <mergeCell ref="K43:L43"/>
    <mergeCell ref="N43:R43"/>
    <mergeCell ref="S43:T43"/>
    <mergeCell ref="F44:J44"/>
    <mergeCell ref="K44:L44"/>
    <mergeCell ref="N44:R44"/>
    <mergeCell ref="S44:T44"/>
    <mergeCell ref="F45:J45"/>
    <mergeCell ref="K45:L45"/>
    <mergeCell ref="N45:R45"/>
    <mergeCell ref="S45:T45"/>
    <mergeCell ref="F46:J46"/>
    <mergeCell ref="K46:L46"/>
    <mergeCell ref="N46:R46"/>
    <mergeCell ref="S46:T46"/>
    <mergeCell ref="F47:J47"/>
    <mergeCell ref="K47:L47"/>
    <mergeCell ref="N47:R47"/>
    <mergeCell ref="S47:T47"/>
    <mergeCell ref="F48:J48"/>
    <mergeCell ref="K48:L48"/>
    <mergeCell ref="N48:R48"/>
    <mergeCell ref="S48:T48"/>
    <mergeCell ref="F49:J49"/>
    <mergeCell ref="K49:L49"/>
    <mergeCell ref="N49:R49"/>
    <mergeCell ref="S49:T49"/>
    <mergeCell ref="F50:J50"/>
    <mergeCell ref="K50:L50"/>
    <mergeCell ref="N50:R50"/>
    <mergeCell ref="S50:T50"/>
    <mergeCell ref="F51:J51"/>
    <mergeCell ref="K51:L51"/>
    <mergeCell ref="N51:R51"/>
    <mergeCell ref="S51:T51"/>
    <mergeCell ref="F52:J52"/>
    <mergeCell ref="K52:L52"/>
    <mergeCell ref="N52:R52"/>
    <mergeCell ref="S52:T52"/>
    <mergeCell ref="F53:J53"/>
    <mergeCell ref="K53:L53"/>
    <mergeCell ref="N53:R53"/>
    <mergeCell ref="S53:T53"/>
    <mergeCell ref="F54:J54"/>
    <mergeCell ref="K54:L54"/>
    <mergeCell ref="N54:R54"/>
    <mergeCell ref="S54:T54"/>
    <mergeCell ref="F55:J55"/>
    <mergeCell ref="K55:L55"/>
    <mergeCell ref="N55:R55"/>
    <mergeCell ref="S55:T55"/>
    <mergeCell ref="F56:J56"/>
    <mergeCell ref="K56:L56"/>
    <mergeCell ref="N56:R56"/>
    <mergeCell ref="S56:T56"/>
    <mergeCell ref="F57:J57"/>
    <mergeCell ref="K57:L57"/>
    <mergeCell ref="N57:R57"/>
    <mergeCell ref="S57:T57"/>
    <mergeCell ref="F58:J58"/>
    <mergeCell ref="K58:L58"/>
    <mergeCell ref="N58:R58"/>
    <mergeCell ref="S58:T58"/>
    <mergeCell ref="F59:J59"/>
    <mergeCell ref="K59:L59"/>
    <mergeCell ref="N59:R59"/>
    <mergeCell ref="S59:T59"/>
    <mergeCell ref="F60:J60"/>
    <mergeCell ref="K60:L60"/>
    <mergeCell ref="N60:R60"/>
    <mergeCell ref="S60:T60"/>
    <mergeCell ref="F61:J61"/>
    <mergeCell ref="K61:L61"/>
    <mergeCell ref="N61:R61"/>
    <mergeCell ref="S61:T61"/>
    <mergeCell ref="F62:J62"/>
    <mergeCell ref="K62:L62"/>
    <mergeCell ref="N62:R62"/>
    <mergeCell ref="S62:T62"/>
    <mergeCell ref="F63:J63"/>
    <mergeCell ref="K63:L63"/>
    <mergeCell ref="N63:R63"/>
    <mergeCell ref="S63:T63"/>
    <mergeCell ref="F64:J64"/>
    <mergeCell ref="K64:L64"/>
    <mergeCell ref="N64:R64"/>
    <mergeCell ref="S64:T64"/>
    <mergeCell ref="F65:J65"/>
    <mergeCell ref="K65:L65"/>
    <mergeCell ref="N65:R65"/>
    <mergeCell ref="S65:T65"/>
    <mergeCell ref="F66:J66"/>
    <mergeCell ref="K66:L66"/>
    <mergeCell ref="N66:R66"/>
    <mergeCell ref="S66:T66"/>
    <mergeCell ref="F67:J67"/>
    <mergeCell ref="K67:L67"/>
    <mergeCell ref="N67:R67"/>
    <mergeCell ref="S67:T67"/>
    <mergeCell ref="F68:J68"/>
    <mergeCell ref="K68:L68"/>
    <mergeCell ref="N68:R68"/>
    <mergeCell ref="S68:T68"/>
    <mergeCell ref="F69:J69"/>
    <mergeCell ref="K69:L69"/>
    <mergeCell ref="N69:R69"/>
    <mergeCell ref="S69:T69"/>
    <mergeCell ref="F70:J70"/>
    <mergeCell ref="K70:L70"/>
    <mergeCell ref="N70:R70"/>
    <mergeCell ref="S70:T70"/>
    <mergeCell ref="F71:J71"/>
    <mergeCell ref="K71:L71"/>
    <mergeCell ref="N71:R71"/>
    <mergeCell ref="S71:T71"/>
    <mergeCell ref="F72:J72"/>
    <mergeCell ref="K72:L72"/>
    <mergeCell ref="N72:R72"/>
    <mergeCell ref="S72:T72"/>
    <mergeCell ref="F73:J73"/>
    <mergeCell ref="K73:L73"/>
    <mergeCell ref="N73:R73"/>
    <mergeCell ref="S73:T73"/>
    <mergeCell ref="F74:J74"/>
    <mergeCell ref="K74:L74"/>
    <mergeCell ref="N74:R74"/>
    <mergeCell ref="S74:T74"/>
    <mergeCell ref="F75:J75"/>
    <mergeCell ref="K75:L75"/>
    <mergeCell ref="N75:R75"/>
    <mergeCell ref="S75:T75"/>
    <mergeCell ref="F76:J76"/>
    <mergeCell ref="K76:L76"/>
    <mergeCell ref="N76:R76"/>
    <mergeCell ref="S76:T76"/>
    <mergeCell ref="F77:J77"/>
    <mergeCell ref="K77:L77"/>
    <mergeCell ref="N77:R77"/>
    <mergeCell ref="S77:T77"/>
    <mergeCell ref="F78:J78"/>
    <mergeCell ref="K78:L78"/>
    <mergeCell ref="N78:R78"/>
    <mergeCell ref="S78:T78"/>
    <mergeCell ref="F79:J79"/>
    <mergeCell ref="K79:L79"/>
    <mergeCell ref="N79:R79"/>
    <mergeCell ref="S79:T79"/>
    <mergeCell ref="F80:J80"/>
    <mergeCell ref="K80:L80"/>
    <mergeCell ref="N80:R80"/>
    <mergeCell ref="S80:T80"/>
    <mergeCell ref="F81:J81"/>
    <mergeCell ref="K81:L81"/>
    <mergeCell ref="N81:R81"/>
    <mergeCell ref="S81:T81"/>
    <mergeCell ref="B84:C84"/>
    <mergeCell ref="F86:I86"/>
    <mergeCell ref="J86:U86"/>
    <mergeCell ref="G88:H88"/>
    <mergeCell ref="K88:R88"/>
    <mergeCell ref="B89:C89"/>
    <mergeCell ref="G89:H89"/>
    <mergeCell ref="K89:R89"/>
    <mergeCell ref="G91:H91"/>
    <mergeCell ref="K91:R91"/>
    <mergeCell ref="B92:C92"/>
    <mergeCell ref="G92:H92"/>
    <mergeCell ref="K92:R92"/>
    <mergeCell ref="A5:A10"/>
    <mergeCell ref="B5:B10"/>
    <mergeCell ref="C6:C10"/>
    <mergeCell ref="D6:D10"/>
    <mergeCell ref="E6:E10"/>
    <mergeCell ref="A11:A14"/>
    <mergeCell ref="B11:B14"/>
    <mergeCell ref="C11:C14"/>
    <mergeCell ref="D11:D14"/>
    <mergeCell ref="E11:E14"/>
    <mergeCell ref="A15:A19"/>
    <mergeCell ref="B15:B19"/>
    <mergeCell ref="C15:C19"/>
    <mergeCell ref="D15:D19"/>
    <mergeCell ref="E15:E19"/>
    <mergeCell ref="A20:A24"/>
    <mergeCell ref="B20:B24"/>
    <mergeCell ref="C20:C24"/>
    <mergeCell ref="D20:D24"/>
    <mergeCell ref="E20:E24"/>
    <mergeCell ref="A25:A26"/>
    <mergeCell ref="B25:B26"/>
    <mergeCell ref="C25:C26"/>
    <mergeCell ref="D25:D26"/>
    <mergeCell ref="E25:E26"/>
    <mergeCell ref="A27:B28"/>
    <mergeCell ref="A82:B83"/>
    <mergeCell ref="A31:A41"/>
    <mergeCell ref="B31:B41"/>
    <mergeCell ref="C32:C41"/>
    <mergeCell ref="D32:D41"/>
    <mergeCell ref="E32:E41"/>
    <mergeCell ref="A42:A51"/>
    <mergeCell ref="B42:B51"/>
    <mergeCell ref="C42:C51"/>
    <mergeCell ref="D42:D51"/>
    <mergeCell ref="E42:E51"/>
    <mergeCell ref="A52:A61"/>
    <mergeCell ref="B52:B61"/>
    <mergeCell ref="C52:C61"/>
    <mergeCell ref="D52:D61"/>
    <mergeCell ref="E52:E61"/>
    <mergeCell ref="A62:A71"/>
    <mergeCell ref="B62:B71"/>
    <mergeCell ref="C62:C71"/>
    <mergeCell ref="D62:D71"/>
    <mergeCell ref="E62:E71"/>
    <mergeCell ref="A72:A81"/>
    <mergeCell ref="B72:B81"/>
    <mergeCell ref="C72:C81"/>
    <mergeCell ref="D72:D81"/>
    <mergeCell ref="E72:E81"/>
  </mergeCells>
  <phoneticPr fontId="1" type="Hiragana"/>
  <printOptions horizontalCentered="1"/>
  <pageMargins left="0.30629921259842519" right="0.30629921259842519" top="0.35629921259842523" bottom="0.15944881889763782" header="0.3" footer="0.3"/>
  <pageSetup paperSize="9" scale="60" fitToWidth="1" fitToHeight="1" orientation="portrait" usePrinterDefaults="1"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I50"/>
  <sheetViews>
    <sheetView workbookViewId="0">
      <selection activeCell="G8" sqref="G8"/>
    </sheetView>
  </sheetViews>
  <sheetFormatPr defaultRowHeight="13.8"/>
  <cols>
    <col min="1" max="1" width="3.69921875" style="91" customWidth="1"/>
    <col min="2" max="8" width="10.69921875" style="91" customWidth="1"/>
    <col min="9" max="9" width="3.69921875" style="91" customWidth="1"/>
    <col min="10" max="16384" width="8.796875" style="91" customWidth="1"/>
  </cols>
  <sheetData>
    <row r="1" spans="1:8">
      <c r="A1" s="91" t="s">
        <v>185</v>
      </c>
    </row>
    <row r="3" spans="1:8">
      <c r="B3" s="92" t="s">
        <v>60</v>
      </c>
      <c r="C3" s="92"/>
      <c r="D3" s="92"/>
      <c r="E3" s="92"/>
      <c r="F3" s="92"/>
      <c r="G3" s="92"/>
      <c r="H3" s="92"/>
    </row>
    <row r="4" spans="1:8">
      <c r="B4" s="92"/>
      <c r="C4" s="92"/>
      <c r="D4" s="92"/>
      <c r="E4" s="92"/>
      <c r="F4" s="92"/>
      <c r="G4" s="92"/>
      <c r="H4" s="92"/>
    </row>
    <row r="7" spans="1:8">
      <c r="G7" s="98">
        <v>45748</v>
      </c>
      <c r="H7" s="98"/>
    </row>
    <row r="9" spans="1:8">
      <c r="B9" s="91" t="s">
        <v>215</v>
      </c>
    </row>
    <row r="11" spans="1:8">
      <c r="E11" s="96" t="s">
        <v>169</v>
      </c>
      <c r="F11" s="97">
        <f>はじめに入力しましょう!D7</f>
        <v>0</v>
      </c>
      <c r="G11" s="97"/>
      <c r="H11" s="97"/>
    </row>
    <row r="13" spans="1:8">
      <c r="E13" s="96" t="s">
        <v>187</v>
      </c>
      <c r="F13" s="97">
        <f>はじめに入力しましょう!D12</f>
        <v>0</v>
      </c>
      <c r="G13" s="97"/>
      <c r="H13" s="97"/>
    </row>
    <row r="15" spans="1:8">
      <c r="E15" s="96" t="s">
        <v>48</v>
      </c>
      <c r="F15" s="97">
        <f>はじめに入力しましょう!D8</f>
        <v>0</v>
      </c>
      <c r="G15" s="97"/>
      <c r="H15" s="99" t="s">
        <v>143</v>
      </c>
    </row>
    <row r="18" spans="2:9">
      <c r="B18" s="93" t="s">
        <v>201</v>
      </c>
      <c r="C18" s="93"/>
      <c r="D18" s="93"/>
      <c r="E18" s="93"/>
      <c r="F18" s="93"/>
      <c r="G18" s="93"/>
      <c r="H18" s="93"/>
      <c r="I18" s="93"/>
    </row>
    <row r="19" spans="2:9">
      <c r="B19" s="94" t="s">
        <v>202</v>
      </c>
      <c r="C19" s="94"/>
      <c r="D19" s="94"/>
      <c r="E19" s="94"/>
      <c r="F19" s="94"/>
      <c r="G19" s="94"/>
      <c r="H19" s="94"/>
    </row>
    <row r="22" spans="2:9">
      <c r="B22" s="91" t="s">
        <v>203</v>
      </c>
      <c r="D22" s="206" t="s">
        <v>4</v>
      </c>
      <c r="E22" s="207">
        <f>G24+G25</f>
        <v>291600</v>
      </c>
      <c r="F22" s="207"/>
      <c r="G22" s="209" t="s">
        <v>205</v>
      </c>
    </row>
    <row r="24" spans="2:9">
      <c r="B24" s="99" t="s">
        <v>206</v>
      </c>
      <c r="C24" s="91" t="s">
        <v>29</v>
      </c>
      <c r="E24" s="91">
        <v>12</v>
      </c>
      <c r="F24" s="91" t="s">
        <v>209</v>
      </c>
      <c r="G24" s="210">
        <v>291600</v>
      </c>
      <c r="H24" s="91" t="s">
        <v>111</v>
      </c>
    </row>
    <row r="25" spans="2:9">
      <c r="C25" s="91" t="s">
        <v>207</v>
      </c>
      <c r="E25" s="208"/>
      <c r="F25" s="91" t="s">
        <v>208</v>
      </c>
      <c r="G25" s="211">
        <f>500*E25</f>
        <v>0</v>
      </c>
      <c r="H25" s="91" t="s">
        <v>111</v>
      </c>
    </row>
    <row r="28" spans="2:9">
      <c r="B28" s="93" t="s">
        <v>151</v>
      </c>
      <c r="C28" s="93"/>
      <c r="D28" s="93"/>
      <c r="E28" s="93"/>
      <c r="F28" s="93"/>
      <c r="G28" s="93"/>
      <c r="H28" s="93"/>
    </row>
    <row r="29" spans="2:9">
      <c r="B29" s="95"/>
      <c r="C29" s="95"/>
      <c r="D29" s="95"/>
      <c r="E29" s="95"/>
      <c r="F29" s="95"/>
      <c r="G29" s="95"/>
      <c r="H29" s="95"/>
    </row>
    <row r="30" spans="2:9">
      <c r="B30" s="95"/>
      <c r="C30" s="95"/>
      <c r="D30" s="95"/>
      <c r="E30" s="95"/>
      <c r="F30" s="95"/>
      <c r="G30" s="95"/>
      <c r="H30" s="95"/>
    </row>
    <row r="31" spans="2:9">
      <c r="B31" s="95"/>
      <c r="C31" s="95"/>
      <c r="D31" s="95"/>
      <c r="E31" s="95"/>
      <c r="F31" s="95"/>
      <c r="G31" s="95"/>
      <c r="H31" s="95"/>
    </row>
    <row r="32" spans="2:9">
      <c r="B32" s="95"/>
      <c r="C32" s="95"/>
      <c r="D32" s="95"/>
      <c r="E32" s="95"/>
      <c r="F32" s="95"/>
      <c r="G32" s="95"/>
      <c r="H32" s="95"/>
    </row>
    <row r="33" spans="2:8">
      <c r="B33" s="93" t="s">
        <v>64</v>
      </c>
      <c r="C33" s="93"/>
      <c r="D33" s="93"/>
      <c r="E33" s="93"/>
      <c r="F33" s="93"/>
      <c r="G33" s="93"/>
      <c r="H33" s="93"/>
    </row>
    <row r="34" spans="2:8">
      <c r="B34" s="95"/>
      <c r="C34" s="95"/>
      <c r="D34" s="95"/>
      <c r="E34" s="95"/>
      <c r="F34" s="95"/>
      <c r="G34" s="95"/>
      <c r="H34" s="95"/>
    </row>
    <row r="35" spans="2:8">
      <c r="B35" s="95"/>
      <c r="C35" s="95"/>
      <c r="D35" s="95"/>
      <c r="E35" s="95"/>
      <c r="F35" s="95"/>
      <c r="G35" s="95"/>
      <c r="H35" s="95"/>
    </row>
    <row r="36" spans="2:8">
      <c r="B36" s="95"/>
      <c r="C36" s="95"/>
      <c r="D36" s="95"/>
      <c r="E36" s="95"/>
      <c r="F36" s="95"/>
      <c r="G36" s="95"/>
      <c r="H36" s="95"/>
    </row>
    <row r="37" spans="2:8">
      <c r="B37" s="95"/>
      <c r="C37" s="95"/>
      <c r="D37" s="95"/>
      <c r="E37" s="95"/>
      <c r="F37" s="95"/>
      <c r="G37" s="95"/>
      <c r="H37" s="95"/>
    </row>
    <row r="38" spans="2:8">
      <c r="B38" s="93" t="s">
        <v>210</v>
      </c>
      <c r="C38" s="93"/>
      <c r="D38" s="93"/>
      <c r="E38" s="93"/>
      <c r="F38" s="93"/>
      <c r="G38" s="93"/>
      <c r="H38" s="93"/>
    </row>
    <row r="39" spans="2:8">
      <c r="B39" s="95"/>
      <c r="C39" s="95"/>
      <c r="D39" s="95"/>
      <c r="E39" s="95"/>
      <c r="F39" s="95"/>
      <c r="G39" s="95"/>
      <c r="H39" s="95"/>
    </row>
    <row r="40" spans="2:8">
      <c r="B40" s="95"/>
      <c r="C40" s="95"/>
      <c r="D40" s="95"/>
      <c r="E40" s="95"/>
      <c r="F40" s="95"/>
      <c r="G40" s="95"/>
      <c r="H40" s="95"/>
    </row>
    <row r="41" spans="2:8">
      <c r="B41" s="95"/>
      <c r="C41" s="95"/>
      <c r="D41" s="95"/>
      <c r="E41" s="95"/>
      <c r="F41" s="95"/>
      <c r="G41" s="95"/>
      <c r="H41" s="95"/>
    </row>
    <row r="42" spans="2:8">
      <c r="B42" s="95"/>
      <c r="C42" s="95"/>
      <c r="D42" s="95"/>
      <c r="E42" s="95"/>
      <c r="F42" s="95"/>
      <c r="G42" s="95"/>
      <c r="H42" s="95"/>
    </row>
    <row r="43" spans="2:8">
      <c r="B43" s="93" t="s">
        <v>211</v>
      </c>
      <c r="C43" s="93"/>
      <c r="D43" s="93"/>
      <c r="E43" s="93"/>
      <c r="F43" s="93"/>
      <c r="G43" s="93"/>
      <c r="H43" s="93"/>
    </row>
    <row r="44" spans="2:8">
      <c r="B44" s="91" t="s">
        <v>212</v>
      </c>
    </row>
    <row r="45" spans="2:8">
      <c r="B45" s="91" t="s">
        <v>213</v>
      </c>
    </row>
    <row r="46" spans="2:8">
      <c r="B46" s="91" t="s">
        <v>214</v>
      </c>
    </row>
    <row r="50" spans="8:9">
      <c r="H50" s="100"/>
      <c r="I50" s="100"/>
    </row>
  </sheetData>
  <mergeCells count="12">
    <mergeCell ref="G7:H7"/>
    <mergeCell ref="F11:H11"/>
    <mergeCell ref="F13:H13"/>
    <mergeCell ref="F15:G15"/>
    <mergeCell ref="B18:I18"/>
    <mergeCell ref="B19:H19"/>
    <mergeCell ref="E22:F22"/>
    <mergeCell ref="H50:I50"/>
    <mergeCell ref="B3:H4"/>
    <mergeCell ref="B29:H32"/>
    <mergeCell ref="B34:H37"/>
    <mergeCell ref="B39:H42"/>
  </mergeCells>
  <phoneticPr fontId="1" type="Hiragana"/>
  <printOptions horizontalCentered="1"/>
  <pageMargins left="0.50314960629921257" right="0.5031496062992125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G47"/>
  <sheetViews>
    <sheetView workbookViewId="0">
      <selection activeCell="A3" sqref="A3:G4"/>
    </sheetView>
  </sheetViews>
  <sheetFormatPr defaultRowHeight="13.8"/>
  <cols>
    <col min="1" max="1" width="6.69921875" style="91" customWidth="1"/>
    <col min="2" max="7" width="12.3984375" style="91" customWidth="1"/>
    <col min="8" max="16384" width="8.796875" style="91" customWidth="1"/>
  </cols>
  <sheetData>
    <row r="1" spans="1:7">
      <c r="A1" s="91" t="s">
        <v>35</v>
      </c>
    </row>
    <row r="3" spans="1:7">
      <c r="A3" s="108" t="s">
        <v>245</v>
      </c>
      <c r="B3" s="108"/>
      <c r="C3" s="108"/>
      <c r="D3" s="108"/>
      <c r="E3" s="108"/>
      <c r="F3" s="108"/>
      <c r="G3" s="108"/>
    </row>
    <row r="4" spans="1:7">
      <c r="A4" s="108"/>
      <c r="B4" s="108"/>
      <c r="C4" s="108"/>
      <c r="D4" s="108"/>
      <c r="E4" s="108"/>
      <c r="F4" s="108"/>
      <c r="G4" s="108"/>
    </row>
    <row r="5" spans="1:7">
      <c r="B5" s="109"/>
      <c r="C5" s="109"/>
      <c r="D5" s="109"/>
      <c r="E5" s="109"/>
      <c r="F5" s="109"/>
      <c r="G5" s="109"/>
    </row>
    <row r="7" spans="1:7">
      <c r="E7" s="118" t="s">
        <v>169</v>
      </c>
      <c r="F7" s="118">
        <f>はじめに入力しましょう!D7</f>
        <v>0</v>
      </c>
      <c r="G7" s="118"/>
    </row>
    <row r="9" spans="1:7" ht="24" customHeight="1">
      <c r="A9" s="101" t="s">
        <v>216</v>
      </c>
      <c r="B9" s="101" t="s">
        <v>217</v>
      </c>
      <c r="C9" s="101"/>
      <c r="D9" s="101"/>
      <c r="E9" s="101" t="s">
        <v>72</v>
      </c>
      <c r="F9" s="101"/>
      <c r="G9" s="101"/>
    </row>
    <row r="10" spans="1:7" ht="15" customHeight="1">
      <c r="A10" s="212" t="s">
        <v>1</v>
      </c>
      <c r="B10" s="119"/>
      <c r="C10" s="123"/>
      <c r="D10" s="126"/>
      <c r="E10" s="119"/>
      <c r="F10" s="123"/>
      <c r="G10" s="126"/>
    </row>
    <row r="11" spans="1:7" ht="15" customHeight="1">
      <c r="A11" s="213" t="s">
        <v>100</v>
      </c>
      <c r="B11" s="120"/>
      <c r="C11" s="124"/>
      <c r="D11" s="127"/>
      <c r="E11" s="120"/>
      <c r="F11" s="124"/>
      <c r="G11" s="127"/>
    </row>
    <row r="12" spans="1:7" ht="15" customHeight="1">
      <c r="A12" s="214"/>
      <c r="B12" s="121"/>
      <c r="C12" s="125"/>
      <c r="D12" s="128"/>
      <c r="E12" s="120"/>
      <c r="F12" s="124"/>
      <c r="G12" s="127"/>
    </row>
    <row r="13" spans="1:7" ht="15" customHeight="1">
      <c r="A13" s="215"/>
      <c r="B13" s="119"/>
      <c r="C13" s="123"/>
      <c r="D13" s="126"/>
      <c r="E13" s="120"/>
      <c r="F13" s="124"/>
      <c r="G13" s="127"/>
    </row>
    <row r="14" spans="1:7" ht="15" customHeight="1">
      <c r="A14" s="213" t="s">
        <v>132</v>
      </c>
      <c r="B14" s="120"/>
      <c r="C14" s="124"/>
      <c r="D14" s="127"/>
      <c r="E14" s="120"/>
      <c r="F14" s="124"/>
      <c r="G14" s="127"/>
    </row>
    <row r="15" spans="1:7" ht="15" customHeight="1">
      <c r="A15" s="214"/>
      <c r="B15" s="121"/>
      <c r="C15" s="125"/>
      <c r="D15" s="128"/>
      <c r="E15" s="120"/>
      <c r="F15" s="124"/>
      <c r="G15" s="127"/>
    </row>
    <row r="16" spans="1:7" ht="15" customHeight="1">
      <c r="A16" s="215"/>
      <c r="B16" s="119"/>
      <c r="C16" s="123"/>
      <c r="D16" s="126"/>
      <c r="E16" s="120"/>
      <c r="F16" s="124"/>
      <c r="G16" s="127"/>
    </row>
    <row r="17" spans="1:7" ht="15" customHeight="1">
      <c r="A17" s="213" t="s">
        <v>128</v>
      </c>
      <c r="B17" s="120"/>
      <c r="C17" s="124"/>
      <c r="D17" s="127"/>
      <c r="E17" s="120"/>
      <c r="F17" s="124"/>
      <c r="G17" s="127"/>
    </row>
    <row r="18" spans="1:7" ht="15" customHeight="1">
      <c r="A18" s="214"/>
      <c r="B18" s="121"/>
      <c r="C18" s="125"/>
      <c r="D18" s="128"/>
      <c r="E18" s="120"/>
      <c r="F18" s="124"/>
      <c r="G18" s="127"/>
    </row>
    <row r="19" spans="1:7" ht="15" customHeight="1">
      <c r="A19" s="215"/>
      <c r="B19" s="119"/>
      <c r="C19" s="123"/>
      <c r="D19" s="126"/>
      <c r="E19" s="120"/>
      <c r="F19" s="124"/>
      <c r="G19" s="127"/>
    </row>
    <row r="20" spans="1:7" ht="15" customHeight="1">
      <c r="A20" s="213" t="s">
        <v>218</v>
      </c>
      <c r="B20" s="120"/>
      <c r="C20" s="124"/>
      <c r="D20" s="127"/>
      <c r="E20" s="120"/>
      <c r="F20" s="124"/>
      <c r="G20" s="127"/>
    </row>
    <row r="21" spans="1:7" ht="15" customHeight="1">
      <c r="A21" s="214"/>
      <c r="B21" s="121"/>
      <c r="C21" s="125"/>
      <c r="D21" s="128"/>
      <c r="E21" s="120"/>
      <c r="F21" s="124"/>
      <c r="G21" s="127"/>
    </row>
    <row r="22" spans="1:7" ht="15" customHeight="1">
      <c r="A22" s="215"/>
      <c r="B22" s="119"/>
      <c r="C22" s="123"/>
      <c r="D22" s="126"/>
      <c r="E22" s="120"/>
      <c r="F22" s="124"/>
      <c r="G22" s="127"/>
    </row>
    <row r="23" spans="1:7" ht="15" customHeight="1">
      <c r="A23" s="213" t="s">
        <v>219</v>
      </c>
      <c r="B23" s="120"/>
      <c r="C23" s="124"/>
      <c r="D23" s="127"/>
      <c r="E23" s="120"/>
      <c r="F23" s="124"/>
      <c r="G23" s="127"/>
    </row>
    <row r="24" spans="1:7" ht="15" customHeight="1">
      <c r="A24" s="214"/>
      <c r="B24" s="121"/>
      <c r="C24" s="125"/>
      <c r="D24" s="128"/>
      <c r="E24" s="120"/>
      <c r="F24" s="124"/>
      <c r="G24" s="127"/>
    </row>
    <row r="25" spans="1:7" ht="15" customHeight="1">
      <c r="A25" s="215"/>
      <c r="B25" s="119"/>
      <c r="C25" s="123"/>
      <c r="D25" s="126"/>
      <c r="E25" s="120"/>
      <c r="F25" s="124"/>
      <c r="G25" s="127"/>
    </row>
    <row r="26" spans="1:7" ht="15" customHeight="1">
      <c r="A26" s="213" t="s">
        <v>220</v>
      </c>
      <c r="B26" s="120"/>
      <c r="C26" s="124"/>
      <c r="D26" s="127"/>
      <c r="E26" s="120"/>
      <c r="F26" s="124"/>
      <c r="G26" s="127"/>
    </row>
    <row r="27" spans="1:7" ht="15" customHeight="1">
      <c r="A27" s="214"/>
      <c r="B27" s="121"/>
      <c r="C27" s="125"/>
      <c r="D27" s="128"/>
      <c r="E27" s="120"/>
      <c r="F27" s="124"/>
      <c r="G27" s="127"/>
    </row>
    <row r="28" spans="1:7" ht="15" customHeight="1">
      <c r="A28" s="215"/>
      <c r="B28" s="119"/>
      <c r="C28" s="123"/>
      <c r="D28" s="126"/>
      <c r="E28" s="120"/>
      <c r="F28" s="124"/>
      <c r="G28" s="127"/>
    </row>
    <row r="29" spans="1:7" ht="15" customHeight="1">
      <c r="A29" s="213" t="s">
        <v>221</v>
      </c>
      <c r="B29" s="120"/>
      <c r="C29" s="124"/>
      <c r="D29" s="127"/>
      <c r="E29" s="120"/>
      <c r="F29" s="124"/>
      <c r="G29" s="127"/>
    </row>
    <row r="30" spans="1:7" ht="15" customHeight="1">
      <c r="A30" s="214"/>
      <c r="B30" s="121"/>
      <c r="C30" s="125"/>
      <c r="D30" s="128"/>
      <c r="E30" s="120"/>
      <c r="F30" s="124"/>
      <c r="G30" s="127"/>
    </row>
    <row r="31" spans="1:7" ht="15" customHeight="1">
      <c r="A31" s="215"/>
      <c r="B31" s="119"/>
      <c r="C31" s="123"/>
      <c r="D31" s="126"/>
      <c r="E31" s="120"/>
      <c r="F31" s="124"/>
      <c r="G31" s="127"/>
    </row>
    <row r="32" spans="1:7" ht="15" customHeight="1">
      <c r="A32" s="213" t="s">
        <v>222</v>
      </c>
      <c r="B32" s="120"/>
      <c r="C32" s="124"/>
      <c r="D32" s="127"/>
      <c r="E32" s="120"/>
      <c r="F32" s="124"/>
      <c r="G32" s="127"/>
    </row>
    <row r="33" spans="1:7" ht="15" customHeight="1">
      <c r="A33" s="214"/>
      <c r="B33" s="121"/>
      <c r="C33" s="125"/>
      <c r="D33" s="128"/>
      <c r="E33" s="120"/>
      <c r="F33" s="124"/>
      <c r="G33" s="127"/>
    </row>
    <row r="34" spans="1:7" ht="15" customHeight="1">
      <c r="A34" s="215"/>
      <c r="B34" s="119"/>
      <c r="C34" s="123"/>
      <c r="D34" s="126"/>
      <c r="E34" s="120"/>
      <c r="F34" s="124"/>
      <c r="G34" s="127"/>
    </row>
    <row r="35" spans="1:7" ht="15" customHeight="1">
      <c r="A35" s="213" t="s">
        <v>223</v>
      </c>
      <c r="B35" s="120"/>
      <c r="C35" s="124"/>
      <c r="D35" s="127"/>
      <c r="E35" s="120"/>
      <c r="F35" s="124"/>
      <c r="G35" s="127"/>
    </row>
    <row r="36" spans="1:7" ht="15" customHeight="1">
      <c r="A36" s="214"/>
      <c r="B36" s="121"/>
      <c r="C36" s="125"/>
      <c r="D36" s="128"/>
      <c r="E36" s="120"/>
      <c r="F36" s="124"/>
      <c r="G36" s="127"/>
    </row>
    <row r="37" spans="1:7" ht="15" customHeight="1">
      <c r="A37" s="215"/>
      <c r="B37" s="119"/>
      <c r="C37" s="123"/>
      <c r="D37" s="126"/>
      <c r="E37" s="120"/>
      <c r="F37" s="124"/>
      <c r="G37" s="127"/>
    </row>
    <row r="38" spans="1:7" ht="15" customHeight="1">
      <c r="A38" s="213" t="s">
        <v>196</v>
      </c>
      <c r="B38" s="120"/>
      <c r="C38" s="124"/>
      <c r="D38" s="127"/>
      <c r="E38" s="120"/>
      <c r="F38" s="124"/>
      <c r="G38" s="127"/>
    </row>
    <row r="39" spans="1:7" ht="15" customHeight="1">
      <c r="A39" s="214"/>
      <c r="B39" s="121"/>
      <c r="C39" s="125"/>
      <c r="D39" s="128"/>
      <c r="E39" s="120"/>
      <c r="F39" s="124"/>
      <c r="G39" s="127"/>
    </row>
    <row r="40" spans="1:7" ht="15" customHeight="1">
      <c r="A40" s="215"/>
      <c r="B40" s="119"/>
      <c r="C40" s="123"/>
      <c r="D40" s="126"/>
      <c r="E40" s="120"/>
      <c r="F40" s="124"/>
      <c r="G40" s="127"/>
    </row>
    <row r="41" spans="1:7" ht="15" customHeight="1">
      <c r="A41" s="213" t="s">
        <v>197</v>
      </c>
      <c r="B41" s="120"/>
      <c r="C41" s="124"/>
      <c r="D41" s="127"/>
      <c r="E41" s="120"/>
      <c r="F41" s="124"/>
      <c r="G41" s="127"/>
    </row>
    <row r="42" spans="1:7" ht="15" customHeight="1">
      <c r="A42" s="214"/>
      <c r="B42" s="121"/>
      <c r="C42" s="125"/>
      <c r="D42" s="128"/>
      <c r="E42" s="120"/>
      <c r="F42" s="124"/>
      <c r="G42" s="127"/>
    </row>
    <row r="43" spans="1:7" ht="15" customHeight="1">
      <c r="A43" s="215"/>
      <c r="B43" s="119"/>
      <c r="C43" s="123"/>
      <c r="D43" s="126"/>
      <c r="E43" s="120"/>
      <c r="F43" s="124"/>
      <c r="G43" s="127"/>
    </row>
    <row r="44" spans="1:7" ht="15" customHeight="1">
      <c r="A44" s="213" t="s">
        <v>198</v>
      </c>
      <c r="B44" s="120"/>
      <c r="C44" s="124"/>
      <c r="D44" s="127"/>
      <c r="E44" s="120"/>
      <c r="F44" s="124"/>
      <c r="G44" s="127"/>
    </row>
    <row r="45" spans="1:7" ht="15" customHeight="1">
      <c r="A45" s="214"/>
      <c r="B45" s="121"/>
      <c r="C45" s="125"/>
      <c r="D45" s="128"/>
      <c r="E45" s="121"/>
      <c r="F45" s="125"/>
      <c r="G45" s="128"/>
    </row>
    <row r="46" spans="1:7">
      <c r="A46" s="216"/>
      <c r="B46" s="216"/>
      <c r="C46" s="211"/>
      <c r="D46" s="211"/>
      <c r="E46" s="93"/>
      <c r="F46" s="93"/>
      <c r="G46" s="93"/>
    </row>
    <row r="47" spans="1:7">
      <c r="A47" s="216"/>
      <c r="B47" s="216"/>
      <c r="C47" s="211"/>
      <c r="D47" s="211"/>
      <c r="E47" s="93"/>
      <c r="F47" s="93"/>
      <c r="G47" s="93"/>
    </row>
  </sheetData>
  <mergeCells count="77">
    <mergeCell ref="B5:G5"/>
    <mergeCell ref="F7:G7"/>
    <mergeCell ref="B9:D9"/>
    <mergeCell ref="E9:G9"/>
    <mergeCell ref="B10:D10"/>
    <mergeCell ref="E10:G10"/>
    <mergeCell ref="B11:D11"/>
    <mergeCell ref="E11:G11"/>
    <mergeCell ref="B12:D12"/>
    <mergeCell ref="E12:G12"/>
    <mergeCell ref="B13:D13"/>
    <mergeCell ref="E13:G13"/>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B23:D23"/>
    <mergeCell ref="E23:G23"/>
    <mergeCell ref="B24:D24"/>
    <mergeCell ref="E24:G24"/>
    <mergeCell ref="B25:D25"/>
    <mergeCell ref="E25:G25"/>
    <mergeCell ref="B26:D26"/>
    <mergeCell ref="E26:G26"/>
    <mergeCell ref="B27:D27"/>
    <mergeCell ref="E27:G27"/>
    <mergeCell ref="B28:D28"/>
    <mergeCell ref="E28:G28"/>
    <mergeCell ref="B29:D29"/>
    <mergeCell ref="E29:G29"/>
    <mergeCell ref="B30:D30"/>
    <mergeCell ref="E30:G30"/>
    <mergeCell ref="B31:D31"/>
    <mergeCell ref="E31:G31"/>
    <mergeCell ref="B32:D32"/>
    <mergeCell ref="E32:G32"/>
    <mergeCell ref="B33:D33"/>
    <mergeCell ref="E33:G33"/>
    <mergeCell ref="B34:D34"/>
    <mergeCell ref="E34:G34"/>
    <mergeCell ref="B35:D35"/>
    <mergeCell ref="E35:G35"/>
    <mergeCell ref="B36:D36"/>
    <mergeCell ref="E36:G36"/>
    <mergeCell ref="B37:D37"/>
    <mergeCell ref="E37:G37"/>
    <mergeCell ref="B38:D38"/>
    <mergeCell ref="E38:G38"/>
    <mergeCell ref="B39:D39"/>
    <mergeCell ref="E39:G39"/>
    <mergeCell ref="B40:D40"/>
    <mergeCell ref="E40:G40"/>
    <mergeCell ref="B41:D41"/>
    <mergeCell ref="E41:G41"/>
    <mergeCell ref="B42:D42"/>
    <mergeCell ref="E42:G42"/>
    <mergeCell ref="B43:D43"/>
    <mergeCell ref="E43:G43"/>
    <mergeCell ref="B44:D44"/>
    <mergeCell ref="E44:G44"/>
    <mergeCell ref="B45:D45"/>
    <mergeCell ref="E45:G45"/>
    <mergeCell ref="A3:G4"/>
  </mergeCells>
  <phoneticPr fontId="1" type="Hiragana"/>
  <printOptions horizontalCentered="1"/>
  <pageMargins left="0.50314960629921257" right="0.5031496062992125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はじめに入力しましょう</vt:lpstr>
      <vt:lpstr>細かい科目を設定しましょう</vt:lpstr>
      <vt:lpstr>会計簿</vt:lpstr>
      <vt:lpstr>収入証・支払証（連番入力→印刷）</vt:lpstr>
      <vt:lpstr>実績報告書</vt:lpstr>
      <vt:lpstr>活動状況報告書</vt:lpstr>
      <vt:lpstr>決算書</vt:lpstr>
      <vt:lpstr>交付申請書</vt:lpstr>
      <vt:lpstr>年間事業計画書</vt:lpstr>
      <vt:lpstr>予算書</vt:lpstr>
      <vt:lpstr>データ（編集しないで）</vt:lpstr>
      <vt:lpstr>口座振込依頼書</vt:lpstr>
      <vt:lpstr>委任状</vt:lpstr>
      <vt:lpstr>会員名簿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車田 勇人</dc:creator>
  <cp:lastModifiedBy>岡林　由真</cp:lastModifiedBy>
  <dcterms:created xsi:type="dcterms:W3CDTF">2023-05-01T07:41:43Z</dcterms:created>
  <dcterms:modified xsi:type="dcterms:W3CDTF">2025-01-24T01:33:31Z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3.1.8.0</vt:lpwstr>
    </vt:vector>
  </property>
  <property fmtid="{DCFEDD21-7773-49B2-8022-6FC58DB5260B}" pid="3" name="LastSavedVersion">
    <vt:lpwstr>3.1.10.0</vt:lpwstr>
  </property>
  <property fmtid="{DCFEDD21-7773-49B2-8022-6FC58DB5260B}" pid="4" name="LastSavedDate">
    <vt:filetime>2025-01-24T01:33:31Z</vt:filetime>
  </property>
</Properties>
</file>