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8" yWindow="-108" windowWidth="23256" windowHeight="12576" tabRatio="738"/>
  </bookViews>
  <sheets>
    <sheet name="表紙" sheetId="1" r:id="rId1"/>
    <sheet name="様式リスト" sheetId="2" r:id="rId2"/>
    <sheet name="【様式１】質問書" sheetId="4" r:id="rId3"/>
    <sheet name="【様式２】参加表明書" sheetId="6" r:id="rId4"/>
    <sheet name="【3-1】グループ構成表" sheetId="9" r:id="rId5"/>
    <sheet name="【3-2】企業状況表" sheetId="10" r:id="rId6"/>
    <sheet name="提案書チェックリスト" sheetId="7" r:id="rId7"/>
    <sheet name="【4】提案書提出届" sheetId="8" r:id="rId8"/>
    <sheet name="【4-1】収支計画表" sheetId="3" r:id="rId9"/>
    <sheet name="【4-2】効果計算書" sheetId="13" r:id="rId10"/>
    <sheet name="【4-3】施工計画提案書" sheetId="14" r:id="rId11"/>
    <sheet name="【4-4】設備維持管理提案書" sheetId="15" r:id="rId12"/>
    <sheet name="【4-5】事業実施実績一覧表" sheetId="16" r:id="rId13"/>
    <sheet name="【4-6】市内業者の活用について" sheetId="20" r:id="rId14"/>
    <sheet name="【様式５】" sheetId="19" r:id="rId15"/>
  </sheets>
  <externalReferences>
    <externalReference r:id="rId16"/>
    <externalReference r:id="rId17"/>
    <externalReference r:id="rId18"/>
  </externalReferences>
  <definedNames>
    <definedName name="Back_S1FIG">[0]!Back_S1FIG</definedName>
    <definedName name="Bring_Graph">[0]!Bring_Graph</definedName>
    <definedName name="Bt_Coolg">[0]!Bt_Coolg</definedName>
    <definedName name="Bt_Hotg">[0]!Bt_Hotg</definedName>
    <definedName name="ｄｄｄ">[0]!ｄｄｄ</definedName>
    <definedName name="ｆｂｆ">[0]!ｆｂｆ</definedName>
    <definedName name="kkk">[0]!kkk</definedName>
    <definedName name="lll">[0]!lll</definedName>
    <definedName name="ｑｑｑ">[0]!ｑｑｑ</definedName>
    <definedName name="ｑｑｑｗ">[0]!ｑｑｑｗ</definedName>
    <definedName name="ｒｇ">[0]!ｒｇ</definedName>
    <definedName name="ｒｈｖ">[0]!ｒｈｖ</definedName>
    <definedName name="ｓｘｆ">[0]!ｓｘｆ</definedName>
    <definedName name="あｒ">[0]!あｒ</definedName>
    <definedName name="あああ">[0]!あああ</definedName>
    <definedName name="ああああ">[0]!ああああ</definedName>
    <definedName name="えｒｔ">[0]!えｒｔ</definedName>
    <definedName name="えええ">[0]!えええ</definedName>
    <definedName name="っっｆ">[0]!っっｆ</definedName>
    <definedName name="っっｇ">[0]!っっｇ</definedName>
    <definedName name="っっｈ">[0]!っっｈ</definedName>
    <definedName name="っっｌ">[0]!っっｌ</definedName>
    <definedName name="っっｒ">[0]!っっｒ</definedName>
    <definedName name="っっｔ">[0]!っっｔ</definedName>
    <definedName name="っっっｌ">[0]!っっっｌ</definedName>
    <definedName name="っっっｗ">[0]!っっっｗ</definedName>
    <definedName name="っっわ">[0]!っっわ</definedName>
    <definedName name="んｂｎ">[0]!んｂｎ</definedName>
    <definedName name="んｎ">[0]!んｎ</definedName>
    <definedName name="_xlnm.Print_Area">#REF!</definedName>
    <definedName name="_xlnm.Print_Area" localSheetId="0">表紙!$A$1:$C$27</definedName>
    <definedName name="_xlnm.Print_Area" localSheetId="8">'【4-1】収支計画表'!$A$1:$S$40</definedName>
    <definedName name="_xlnm.Print_Area" localSheetId="2">'【様式１】質問書'!$A$1:$J$49</definedName>
    <definedName name="_xlnm.Print_Area" localSheetId="3">'【様式２】参加表明書'!$A$1:$J$54</definedName>
    <definedName name="_xlnm.Print_Area" localSheetId="6">提案書チェックリスト!$B$2:$I$21</definedName>
    <definedName name="_xlnm.Print_Area" localSheetId="7">'【4】提案書提出届'!$A$1:$J$49</definedName>
    <definedName name="_xlnm.Print_Area" localSheetId="4">'【3-1】グループ構成表'!$A$1:$J$31</definedName>
    <definedName name="_xlnm.Print_Area" localSheetId="5">'【3-2】企業状況表'!$A$1:$B$26</definedName>
    <definedName name="_xlnm.Print_Area" localSheetId="9">'【4-2】効果計算書'!$B$2:$I$38</definedName>
    <definedName name="_xlnm.Print_Area" localSheetId="10">'【4-3】施工計画提案書'!$B$1:$J$62</definedName>
    <definedName name="_xlnm.Print_Area" localSheetId="11">'【4-4】設備維持管理提案書'!$A$1:$I$59</definedName>
    <definedName name="_xlnm.Print_Area" localSheetId="12">'【4-5】事業実施実績一覧表'!$B$2:$O$37</definedName>
    <definedName name="_xlnm.Print_Area" localSheetId="14">'【様式５】'!$A$1:$J$49</definedName>
    <definedName name="_xlnm.Print_Area" localSheetId="13">'【4-6】市内業者の活用について'!$A$1:$I$59</definedName>
    <definedName name="HOLIDAY">#REF!</definedName>
    <definedName name="二次側電圧一覧">#REF!</definedName>
    <definedName name="DUCTZ_TL">#REF!</definedName>
    <definedName name="ｋ">#REF!</definedName>
    <definedName name="DUCT_TL">#REF!</definedName>
    <definedName name="OPM_ILREV">[1]ONPACT!$B$17:$L$28</definedName>
    <definedName name="OPH_ILREV">[1]ONPACT!$B$32:$L$41</definedName>
    <definedName name="エラー">#REF!</definedName>
    <definedName name="LC_NR">'[1]BOX(ALQ)'!$B$25:$P$30</definedName>
    <definedName name="ONAIR_TABLE">[1]ONAIR!$B$5:$R$58</definedName>
    <definedName name="OTHERDIST">#REF!</definedName>
    <definedName name="AC_GNPL">'[1]BOX(ALQ)'!$B$17:$Y$21</definedName>
    <definedName name="LIST">#REF!</definedName>
    <definedName name="CANCEL">[2]!CANCEL</definedName>
    <definedName name="GWABSO">#REF!</definedName>
    <definedName name="\P">#REF!</definedName>
    <definedName name="工事定価北有楽">#REF!</definedName>
    <definedName name="OK">#REF!</definedName>
    <definedName name="ONAIR_GREV">[1]ONAIR!$B$69:$O$76</definedName>
    <definedName name="AHU">#REF!</definedName>
    <definedName name="AC_NR">'[1]BOX(ALQ)'!$B$4:$P$12</definedName>
    <definedName name="ONAIR_LREV">[1]ONAIR!$B$63:$O$63</definedName>
    <definedName name="負荷種別">#REF!</definedName>
    <definedName name="a">INDIRECT(#REF!)</definedName>
    <definedName name="AHUCOE">#REF!</definedName>
    <definedName name="LC_GNPL">'[1]BOX(ALQ)'!$B$35:$Y$40</definedName>
    <definedName name="NCDATA">#REF!</definedName>
    <definedName name="BRANCHK">#REF!</definedName>
    <definedName name="ELBOW_REV">[1]ELBOW!$B$59:$AF$60</definedName>
    <definedName name="ELBOW_TABLE">[1]ELBOW!$B$6:$AF$55</definedName>
    <definedName name="F">#REF!</definedName>
    <definedName name="kwr">#REF!</definedName>
    <definedName name="FLEXNR">#REF!</definedName>
    <definedName name="LETBASE">#REF!</definedName>
    <definedName name="ああああああ">[2]!CANCEL</definedName>
    <definedName name="MAT_TL">#REF!</definedName>
    <definedName name="ONAIR_SIZE">[1]ONAIR!$B$80:$G$122</definedName>
    <definedName name="OPH_GNPL">[1]ONPACT!$N$32:$AA$37</definedName>
    <definedName name="OPL_GNPL">[1]ONPACT!$N$4:$AA$9</definedName>
    <definedName name="OPL_ILREV">[1]ONPACT!$B$4:$L$13</definedName>
    <definedName name="OPM_GNPL">[1]ONPACT!$N$17:$AA$22</definedName>
    <definedName name="ｑ">#REF!</definedName>
    <definedName name="ｑｑ">#REF!</definedName>
    <definedName name="SIROCCO">#REF!</definedName>
    <definedName name="設備種類">#REF!</definedName>
    <definedName name="ROOMABSO">#REF!</definedName>
    <definedName name="TR容量一覧">#REF!</definedName>
    <definedName name="TR一覧">#REF!</definedName>
    <definedName name="TR結線一覧">#REF!</definedName>
    <definedName name="あ">INDIRECT(#REF!)</definedName>
    <definedName name="あ２０１">#REF!</definedName>
    <definedName name="一次側電圧一覧">#REF!</definedName>
    <definedName name="回路分類一覧">#REF!</definedName>
    <definedName name="工事定価紺屋">#REF!</definedName>
    <definedName name="工事定価西京橋">#REF!</definedName>
    <definedName name="工事定価東京橋１F">#REF!</definedName>
    <definedName name="工事定価東京橋BF">#REF!</definedName>
    <definedName name="受電接続負荷種別">#REF!</definedName>
    <definedName name="需要家受電電圧">#REF!</definedName>
    <definedName name="需要家受電方式">#REF!</definedName>
    <definedName name="電力会社">#REF!</definedName>
    <definedName name="入力TR一覧">#REF!</definedName>
    <definedName name="別表単位と排出係数">'[3]別表(計算用)'!$G$4:$I$263</definedName>
    <definedName name="北有楽工事定価">#REF!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<sst xmlns="http://schemas.openxmlformats.org/spreadsheetml/2006/main" xmlns:r="http://schemas.openxmlformats.org/officeDocument/2006/relationships" count="229" uniqueCount="229">
  <si>
    <t>グループ構成表</t>
    <rPh sb="4" eb="6">
      <t>こうせい</t>
    </rPh>
    <rPh sb="6" eb="7">
      <t>ひょう</t>
    </rPh>
    <phoneticPr fontId="5" type="Hiragana"/>
  </si>
  <si>
    <t xml:space="preserve"> 二酸化炭素削減量</t>
    <rPh sb="1" eb="6">
      <t>ニサンカタンソ</t>
    </rPh>
    <rPh sb="6" eb="9">
      <t>サクゲンリョウ</t>
    </rPh>
    <phoneticPr fontId="10"/>
  </si>
  <si>
    <t>紙提出</t>
  </si>
  <si>
    <r>
      <t>担当</t>
    </r>
    <r>
      <rPr>
        <sz val="10.5"/>
        <color auto="1"/>
        <rFont val="ＭＳ 明朝"/>
      </rPr>
      <t>者氏名</t>
    </r>
  </si>
  <si>
    <t>判定</t>
    <rPh sb="0" eb="2">
      <t>ハンテイ</t>
    </rPh>
    <phoneticPr fontId="10"/>
  </si>
  <si>
    <t>-</t>
  </si>
  <si>
    <t>提出者：</t>
  </si>
  <si>
    <t>電話番号</t>
  </si>
  <si>
    <t>提案書チェックリスト</t>
  </si>
  <si>
    <t>提案書提出届</t>
  </si>
  <si>
    <t>商号又は名称</t>
  </si>
  <si>
    <t>質問書</t>
    <rPh sb="0" eb="3">
      <t>シツモンショ</t>
    </rPh>
    <phoneticPr fontId="10"/>
  </si>
  <si>
    <t>4-4</t>
  </si>
  <si>
    <t>メールアドレス</t>
  </si>
  <si>
    <t>様式第４－２号</t>
  </si>
  <si>
    <t>参　加　表　明　書</t>
  </si>
  <si>
    <t>設備維持管理提案書</t>
    <rPh sb="0" eb="6">
      <t>セツビイジカンリ</t>
    </rPh>
    <rPh sb="6" eb="9">
      <t>テイアンショ</t>
    </rPh>
    <phoneticPr fontId="10"/>
  </si>
  <si>
    <t>　標記事業について、参加表明書を提出します。</t>
    <rPh sb="10" eb="12">
      <t>サンカ</t>
    </rPh>
    <rPh sb="12" eb="14">
      <t>ヒョウメイ</t>
    </rPh>
    <rPh sb="14" eb="15">
      <t>ショ</t>
    </rPh>
    <rPh sb="16" eb="18">
      <t>テイシュツ</t>
    </rPh>
    <phoneticPr fontId="10"/>
  </si>
  <si>
    <t>4-6</t>
  </si>
  <si>
    <t>提出者：</t>
    <rPh sb="0" eb="2">
      <t>テイシュツ</t>
    </rPh>
    <rPh sb="2" eb="3">
      <t>シャ</t>
    </rPh>
    <phoneticPr fontId="10"/>
  </si>
  <si>
    <t>構成員：</t>
    <rPh sb="0" eb="3">
      <t>コウセイイン</t>
    </rPh>
    <phoneticPr fontId="10"/>
  </si>
  <si>
    <t>商号又は名称（※１）</t>
  </si>
  <si>
    <t>代表者氏名</t>
  </si>
  <si>
    <t>事業実施実績一覧表</t>
  </si>
  <si>
    <t>担当者氏名</t>
  </si>
  <si>
    <t>※１： グループで参加の場合は、グループの代表企業名</t>
  </si>
  <si>
    <t>①ＥＳＣＯ設備のサービス期間中の維持管理方法</t>
    <rPh sb="12" eb="14">
      <t>キカン</t>
    </rPh>
    <rPh sb="14" eb="15">
      <t>チュウ</t>
    </rPh>
    <rPh sb="16" eb="18">
      <t>イジ</t>
    </rPh>
    <rPh sb="18" eb="20">
      <t>カンリ</t>
    </rPh>
    <rPh sb="20" eb="22">
      <t>ホウホウ</t>
    </rPh>
    <phoneticPr fontId="10"/>
  </si>
  <si>
    <t>②設備故障時の対応</t>
    <rPh sb="1" eb="6">
      <t>セツビコショウジ</t>
    </rPh>
    <rPh sb="7" eb="9">
      <t>タイオウ</t>
    </rPh>
    <phoneticPr fontId="10"/>
  </si>
  <si>
    <t>15年間収支計画表</t>
  </si>
  <si>
    <t>様式第４－６号</t>
  </si>
  <si>
    <t>提案書チェックリスト</t>
    <rPh sb="0" eb="2">
      <t>テイアン</t>
    </rPh>
    <rPh sb="2" eb="3">
      <t>ショ</t>
    </rPh>
    <phoneticPr fontId="10"/>
  </si>
  <si>
    <t>作成したファイルの提出書類の内容を確認し、下記のチェックリストに</t>
    <rPh sb="0" eb="2">
      <t>サクセイ</t>
    </rPh>
    <rPh sb="9" eb="11">
      <t>テイシュツ</t>
    </rPh>
    <rPh sb="11" eb="13">
      <t>ショルイ</t>
    </rPh>
    <rPh sb="14" eb="16">
      <t>ナイヨウ</t>
    </rPh>
    <rPh sb="17" eb="19">
      <t>カクニン</t>
    </rPh>
    <rPh sb="21" eb="23">
      <t>カキ</t>
    </rPh>
    <phoneticPr fontId="10"/>
  </si>
  <si>
    <t>大項目</t>
  </si>
  <si>
    <t>削減量</t>
  </si>
  <si>
    <t>様式</t>
  </si>
  <si>
    <t>施工計画提案書</t>
  </si>
  <si>
    <t>3年度</t>
  </si>
  <si>
    <t>名称</t>
  </si>
  <si>
    <t>R15</t>
  </si>
  <si>
    <t>電子データ</t>
  </si>
  <si>
    <t>─</t>
  </si>
  <si>
    <t>4-1</t>
  </si>
  <si>
    <t>5年度</t>
  </si>
  <si>
    <t>　　　　　　（企業名：　　　　　　　　　　　　　　　）</t>
  </si>
  <si>
    <t>4-2</t>
  </si>
  <si>
    <t>経営事項審査点数（総合評価）</t>
  </si>
  <si>
    <t>資金計画書類</t>
  </si>
  <si>
    <t>4-3</t>
  </si>
  <si>
    <t>改修内容に関する書類</t>
  </si>
  <si>
    <t>企　　業　　状　　況　　表</t>
    <rPh sb="0" eb="1">
      <t>クワダ</t>
    </rPh>
    <rPh sb="3" eb="4">
      <t>ギョウ</t>
    </rPh>
    <rPh sb="6" eb="7">
      <t>ジョウ</t>
    </rPh>
    <rPh sb="9" eb="10">
      <t>キョウ</t>
    </rPh>
    <rPh sb="12" eb="13">
      <t>ヒョウ</t>
    </rPh>
    <phoneticPr fontId="10"/>
  </si>
  <si>
    <t>所在地（※1）</t>
  </si>
  <si>
    <t>4-5</t>
  </si>
  <si>
    <t>効果計算書</t>
  </si>
  <si>
    <t>維持管理に関する書類</t>
  </si>
  <si>
    <t>設備維持管理提案書</t>
    <rPh sb="6" eb="9">
      <t>テイアンショ</t>
    </rPh>
    <phoneticPr fontId="10"/>
  </si>
  <si>
    <t>※1 ： 建設業法上の主たる営業所と登記簿上の所在地が異なる</t>
    <rPh sb="5" eb="7">
      <t>ケンセツ</t>
    </rPh>
    <rPh sb="7" eb="8">
      <t>ギョウ</t>
    </rPh>
    <rPh sb="8" eb="9">
      <t>ホウ</t>
    </rPh>
    <rPh sb="9" eb="10">
      <t>ジョウ</t>
    </rPh>
    <rPh sb="11" eb="12">
      <t>シュ</t>
    </rPh>
    <rPh sb="14" eb="17">
      <t>エイギョウショ</t>
    </rPh>
    <rPh sb="18" eb="20">
      <t>トウキ</t>
    </rPh>
    <rPh sb="20" eb="21">
      <t>ボ</t>
    </rPh>
    <rPh sb="21" eb="22">
      <t>ジョウ</t>
    </rPh>
    <rPh sb="23" eb="26">
      <t>ショザイチ</t>
    </rPh>
    <phoneticPr fontId="10"/>
  </si>
  <si>
    <t>①本事業における市内業者の活用について、具体的に提案してください。</t>
    <rPh sb="24" eb="26">
      <t>テイアン</t>
    </rPh>
    <phoneticPr fontId="10"/>
  </si>
  <si>
    <t>提案書提出届</t>
    <rPh sb="0" eb="2">
      <t>テイアン</t>
    </rPh>
    <rPh sb="2" eb="3">
      <t>ショ</t>
    </rPh>
    <rPh sb="3" eb="5">
      <t>テイシュツ</t>
    </rPh>
    <rPh sb="5" eb="6">
      <t>トドケ</t>
    </rPh>
    <phoneticPr fontId="10"/>
  </si>
  <si>
    <t>担当者氏名</t>
    <rPh sb="0" eb="2">
      <t>タントウ</t>
    </rPh>
    <rPh sb="2" eb="3">
      <t>シャ</t>
    </rPh>
    <rPh sb="3" eb="5">
      <t>シメイ</t>
    </rPh>
    <phoneticPr fontId="10"/>
  </si>
  <si>
    <t>合計</t>
  </si>
  <si>
    <t>提案要請番号：</t>
    <rPh sb="0" eb="2">
      <t>テイアン</t>
    </rPh>
    <rPh sb="2" eb="4">
      <t>ヨウセイ</t>
    </rPh>
    <rPh sb="4" eb="6">
      <t>バンゴウ</t>
    </rPh>
    <phoneticPr fontId="10"/>
  </si>
  <si>
    <t>住所</t>
  </si>
  <si>
    <t>標記事業について、提案書類を提出します。</t>
  </si>
  <si>
    <t>参加表明書</t>
    <rPh sb="0" eb="2">
      <t>さんか</t>
    </rPh>
    <rPh sb="2" eb="4">
      <t>ひょうめい</t>
    </rPh>
    <rPh sb="4" eb="5">
      <t>しょ</t>
    </rPh>
    <phoneticPr fontId="5" type="Hiragana"/>
  </si>
  <si>
    <t>代表者：</t>
    <rPh sb="0" eb="3">
      <t>ダイヒョウシャ</t>
    </rPh>
    <phoneticPr fontId="10"/>
  </si>
  <si>
    <t>所属職名</t>
  </si>
  <si>
    <t>事業の概要
（例：防犯灯10000台）</t>
    <rPh sb="0" eb="2">
      <t>ジギョウ</t>
    </rPh>
    <rPh sb="3" eb="5">
      <t>ガイヨウ</t>
    </rPh>
    <rPh sb="7" eb="8">
      <t>レイ</t>
    </rPh>
    <rPh sb="11" eb="12">
      <t>トウ</t>
    </rPh>
    <rPh sb="17" eb="18">
      <t>ダイ</t>
    </rPh>
    <phoneticPr fontId="10"/>
  </si>
  <si>
    <t>電気料金</t>
    <rPh sb="0" eb="4">
      <t>デンキリョウキン</t>
    </rPh>
    <phoneticPr fontId="10"/>
  </si>
  <si>
    <t>商号又は名称（※２）</t>
  </si>
  <si>
    <t>書類名</t>
    <rPh sb="0" eb="2">
      <t>しょるい</t>
    </rPh>
    <rPh sb="2" eb="3">
      <t>めい</t>
    </rPh>
    <phoneticPr fontId="5" type="Hiragana"/>
  </si>
  <si>
    <t>　　　場合は、登記簿上の所在地を（　）書で上段に記載</t>
  </si>
  <si>
    <t>t-CO2/年</t>
    <rPh sb="6" eb="7">
      <t>ネン</t>
    </rPh>
    <phoneticPr fontId="10"/>
  </si>
  <si>
    <t>※2 ： グループで参加の場合は、グループの代表企業名</t>
  </si>
  <si>
    <t>グループ構成表</t>
    <rPh sb="4" eb="6">
      <t>コウセイ</t>
    </rPh>
    <rPh sb="6" eb="7">
      <t>ヒョウ</t>
    </rPh>
    <phoneticPr fontId="10"/>
  </si>
  <si>
    <t>所在地</t>
  </si>
  <si>
    <t>R16</t>
  </si>
  <si>
    <t>事務担当責任者氏名</t>
    <rPh sb="0" eb="2">
      <t>ジム</t>
    </rPh>
    <rPh sb="2" eb="4">
      <t>タントウ</t>
    </rPh>
    <rPh sb="4" eb="7">
      <t>セキニンシャ</t>
    </rPh>
    <rPh sb="7" eb="9">
      <t>シメイ</t>
    </rPh>
    <phoneticPr fontId="10"/>
  </si>
  <si>
    <t>担当業務内容　　　[設計役割・建設役割・その他役割]</t>
    <rPh sb="10" eb="12">
      <t>セッケイ</t>
    </rPh>
    <rPh sb="12" eb="14">
      <t>ヤクワリ</t>
    </rPh>
    <rPh sb="17" eb="19">
      <t>ヤクワリ</t>
    </rPh>
    <phoneticPr fontId="10"/>
  </si>
  <si>
    <t>建設業許可番号</t>
  </si>
  <si>
    <t>従業員数</t>
  </si>
  <si>
    <t>主な事業</t>
  </si>
  <si>
    <t>　有　　　　　　　　無</t>
  </si>
  <si>
    <t>資本金</t>
  </si>
  <si>
    <t>事業費の内訳</t>
    <rPh sb="0" eb="3">
      <t>ジギョウヒ</t>
    </rPh>
    <rPh sb="4" eb="6">
      <t>ウチワケ</t>
    </rPh>
    <phoneticPr fontId="10"/>
  </si>
  <si>
    <t>ISO　9000 シリーズ認証取得状況</t>
  </si>
  <si>
    <t>　有　　　　　　　　無
（有の場合の理由　　　　　　　　　　　　　　　　　　　　　　　　　）</t>
  </si>
  <si>
    <t>（認証部署等）</t>
  </si>
  <si>
    <t>（適用規格）</t>
  </si>
  <si>
    <t>（審査登録機関）</t>
  </si>
  <si>
    <t>（登録番号）</t>
  </si>
  <si>
    <t>ISO　14000 シリーズ認証取得状況</t>
  </si>
  <si>
    <t>事業名称：青梅市市民センター ＬＥＤ化ＥＳＣＯ事業</t>
    <rPh sb="0" eb="2">
      <t>ジギョウ</t>
    </rPh>
    <rPh sb="2" eb="4">
      <t>メイショウ</t>
    </rPh>
    <phoneticPr fontId="10"/>
  </si>
  <si>
    <t>地方自治法施行令（昭和22年政令第16号）第167条の11において準用する第167条の4の規定に該当する。</t>
    <rPh sb="7" eb="8">
      <t>レイ</t>
    </rPh>
    <phoneticPr fontId="10"/>
  </si>
  <si>
    <t xml:space="preserve">本募集要項の配布の日から提案書提出日までに建設業法（昭和24年法律第100号）第28条第3項若しくは第5項の規定による営業停止の処分を受けている。
</t>
    <rPh sb="0" eb="1">
      <t>ホン</t>
    </rPh>
    <rPh sb="1" eb="3">
      <t>ボシュウ</t>
    </rPh>
    <rPh sb="3" eb="5">
      <t>ヨウコウ</t>
    </rPh>
    <rPh sb="6" eb="8">
      <t>ハイフ</t>
    </rPh>
    <rPh sb="9" eb="10">
      <t>ビ</t>
    </rPh>
    <phoneticPr fontId="10"/>
  </si>
  <si>
    <t xml:space="preserve">会社法（平成17 年法律第86 号）第510条の規定による特別清算開始の申立てをされている。
</t>
    <rPh sb="0" eb="3">
      <t>カイシャホウ</t>
    </rPh>
    <rPh sb="4" eb="6">
      <t>ヘイセイ</t>
    </rPh>
    <rPh sb="9" eb="10">
      <t>ネン</t>
    </rPh>
    <rPh sb="10" eb="12">
      <t>ホウリツ</t>
    </rPh>
    <rPh sb="12" eb="13">
      <t>ダイ</t>
    </rPh>
    <rPh sb="16" eb="17">
      <t>ゴウ</t>
    </rPh>
    <rPh sb="18" eb="19">
      <t>ダイ</t>
    </rPh>
    <rPh sb="22" eb="23">
      <t>ジョウ</t>
    </rPh>
    <rPh sb="24" eb="26">
      <t>キテイ</t>
    </rPh>
    <rPh sb="29" eb="31">
      <t>トクベツ</t>
    </rPh>
    <rPh sb="31" eb="33">
      <t>セイサン</t>
    </rPh>
    <rPh sb="33" eb="35">
      <t>カイシ</t>
    </rPh>
    <rPh sb="36" eb="38">
      <t>モウシタ</t>
    </rPh>
    <phoneticPr fontId="10"/>
  </si>
  <si>
    <t xml:space="preserve">民事再生法（平成11年法律第225号）第21条の規定による民事再生手続の申し立てをしている。
</t>
  </si>
  <si>
    <r>
      <t>会社更生法</t>
    </r>
    <r>
      <rPr>
        <sz val="9"/>
        <color theme="1"/>
        <rFont val="ＭＳ Ｐ明朝"/>
      </rPr>
      <t>（平成14年法律第154号）</t>
    </r>
    <r>
      <rPr>
        <sz val="9"/>
        <color auto="1"/>
        <rFont val="ＭＳ Ｐ明朝"/>
      </rPr>
      <t xml:space="preserve">第17条第1項又は第2項の規定による更生手続開始の申し立て（同法附則第2条の規定によりなお従前の例によることとされる更生事件（以下「旧更生事件」という。）に係る同法による改正前の会社更生法（昭和27年法律第172号。以下「旧法」という。）第30条第1項又は第2項の規定による更生手続開始の申立てを含む。（以下「更生手続開始の申立て」という。））をしている又は更生手続き開始の申立てをなされている。
</t>
    </r>
  </si>
  <si>
    <t>様式第５号</t>
  </si>
  <si>
    <t xml:space="preserve">暴力団員が経営する建設業者又は暴力団員が実質的に経営を支配する建設業者及びこれに準ずる。
</t>
  </si>
  <si>
    <t>注）必要事項を記入し、対応する部分には○を付ける</t>
  </si>
  <si>
    <t xml:space="preserve">    か月　（</t>
    <rPh sb="5" eb="6">
      <t>ゲツ</t>
    </rPh>
    <phoneticPr fontId="10"/>
  </si>
  <si>
    <t>　年）</t>
    <rPh sb="1" eb="2">
      <t>ネン</t>
    </rPh>
    <phoneticPr fontId="10"/>
  </si>
  <si>
    <t>(単位：円)</t>
    <rPh sb="1" eb="3">
      <t>タンイ</t>
    </rPh>
    <rPh sb="4" eb="5">
      <t>エン</t>
    </rPh>
    <phoneticPr fontId="10"/>
  </si>
  <si>
    <t>年度</t>
  </si>
  <si>
    <t>R4</t>
  </si>
  <si>
    <t>R5</t>
  </si>
  <si>
    <t>12年度</t>
  </si>
  <si>
    <t>R6</t>
  </si>
  <si>
    <t>R7</t>
  </si>
  <si>
    <t xml:space="preserve">以下の項目について提案してください。
①施設運営に配慮した施工計画、②実施スケジュール及び実施体制、③品質管理、④現場条件を踏まえた安全管理、⑤照明器具の選定
</t>
    <rPh sb="0" eb="2">
      <t>イカ</t>
    </rPh>
    <rPh sb="3" eb="5">
      <t>コウモク</t>
    </rPh>
    <rPh sb="9" eb="11">
      <t>テイアン</t>
    </rPh>
    <rPh sb="20" eb="22">
      <t>シセツ</t>
    </rPh>
    <rPh sb="22" eb="24">
      <t>ウンエイ</t>
    </rPh>
    <rPh sb="25" eb="27">
      <t>ハイリョ</t>
    </rPh>
    <rPh sb="29" eb="33">
      <t>セコウケイカク</t>
    </rPh>
    <rPh sb="35" eb="37">
      <t>ジッシ</t>
    </rPh>
    <rPh sb="43" eb="44">
      <t>オヨ</t>
    </rPh>
    <rPh sb="45" eb="47">
      <t>ジッシ</t>
    </rPh>
    <rPh sb="47" eb="49">
      <t>タイセイ</t>
    </rPh>
    <rPh sb="51" eb="55">
      <t>ヒンシツカンリ</t>
    </rPh>
    <rPh sb="57" eb="61">
      <t>ゲンバジョウケン</t>
    </rPh>
    <rPh sb="62" eb="63">
      <t>フ</t>
    </rPh>
    <rPh sb="66" eb="68">
      <t>アンゼン</t>
    </rPh>
    <rPh sb="68" eb="70">
      <t>カンリ</t>
    </rPh>
    <rPh sb="72" eb="76">
      <t>ショウメイキグ</t>
    </rPh>
    <rPh sb="77" eb="79">
      <t>センテイ</t>
    </rPh>
    <phoneticPr fontId="10"/>
  </si>
  <si>
    <t>R8</t>
  </si>
  <si>
    <t>（様式第４－６号）</t>
    <rPh sb="1" eb="3">
      <t>ヨウシキ</t>
    </rPh>
    <rPh sb="3" eb="4">
      <t>ダイ</t>
    </rPh>
    <rPh sb="7" eb="8">
      <t>ゴウ</t>
    </rPh>
    <phoneticPr fontId="10"/>
  </si>
  <si>
    <t>（様式第５号）</t>
    <rPh sb="1" eb="3">
      <t>ヨウシキ</t>
    </rPh>
    <rPh sb="3" eb="4">
      <t>ダイ</t>
    </rPh>
    <rPh sb="5" eb="6">
      <t>ゴウ</t>
    </rPh>
    <phoneticPr fontId="10"/>
  </si>
  <si>
    <t>①－②</t>
  </si>
  <si>
    <t>R9</t>
  </si>
  <si>
    <t>提案辞退届</t>
    <rPh sb="0" eb="2">
      <t>テイアン</t>
    </rPh>
    <rPh sb="2" eb="4">
      <t>ジタイ</t>
    </rPh>
    <rPh sb="4" eb="5">
      <t>トドケ</t>
    </rPh>
    <phoneticPr fontId="10"/>
  </si>
  <si>
    <t>R10</t>
  </si>
  <si>
    <t>標記事業への参加を以下の理由により、辞退します。</t>
    <rPh sb="0" eb="2">
      <t>ヒョウキ</t>
    </rPh>
    <rPh sb="2" eb="4">
      <t>ジギョウ</t>
    </rPh>
    <rPh sb="6" eb="8">
      <t>サンカ</t>
    </rPh>
    <rPh sb="9" eb="11">
      <t>イカ</t>
    </rPh>
    <rPh sb="12" eb="14">
      <t>リユウ</t>
    </rPh>
    <rPh sb="18" eb="20">
      <t>ジタイ</t>
    </rPh>
    <phoneticPr fontId="10"/>
  </si>
  <si>
    <t>R11</t>
  </si>
  <si>
    <t>R12</t>
  </si>
  <si>
    <t>R13</t>
  </si>
  <si>
    <t>R14</t>
  </si>
  <si>
    <t>R18</t>
  </si>
  <si>
    <t>R17</t>
  </si>
  <si>
    <t>R19</t>
  </si>
  <si>
    <t>R20</t>
  </si>
  <si>
    <t>提出書類様式</t>
    <rPh sb="0" eb="2">
      <t>ていしゅつ</t>
    </rPh>
    <rPh sb="2" eb="4">
      <t>しょるい</t>
    </rPh>
    <rPh sb="4" eb="6">
      <t>ようしき</t>
    </rPh>
    <phoneticPr fontId="5" type="Hiragana"/>
  </si>
  <si>
    <t>サービス期間</t>
    <rPh sb="4" eb="6">
      <t>キカン</t>
    </rPh>
    <phoneticPr fontId="10"/>
  </si>
  <si>
    <t>公募時</t>
    <rPh sb="0" eb="2">
      <t>コウボ</t>
    </rPh>
    <rPh sb="2" eb="3">
      <t>ジ</t>
    </rPh>
    <phoneticPr fontId="10"/>
  </si>
  <si>
    <t>工事年度</t>
    <rPh sb="0" eb="2">
      <t>コウジ</t>
    </rPh>
    <rPh sb="2" eb="4">
      <t>ネンド</t>
    </rPh>
    <phoneticPr fontId="10"/>
  </si>
  <si>
    <t>4年度</t>
  </si>
  <si>
    <t>初年度</t>
  </si>
  <si>
    <r>
      <t>手書きチェック</t>
    </r>
    <r>
      <rPr>
        <sz val="11"/>
        <color auto="1"/>
        <rFont val="ＭＳ 明朝"/>
      </rPr>
      <t>を記入したものを代表となる１部に添付してください。</t>
    </r>
    <rPh sb="0" eb="2">
      <t>テガ</t>
    </rPh>
    <rPh sb="8" eb="10">
      <t>キニュウ</t>
    </rPh>
    <rPh sb="15" eb="17">
      <t>ダイヒョウ</t>
    </rPh>
    <rPh sb="21" eb="22">
      <t>ブ</t>
    </rPh>
    <rPh sb="23" eb="25">
      <t>テンプ</t>
    </rPh>
    <phoneticPr fontId="10"/>
  </si>
  <si>
    <t>2年度</t>
  </si>
  <si>
    <t>6年度</t>
  </si>
  <si>
    <t>7年度</t>
  </si>
  <si>
    <t>8年度</t>
  </si>
  <si>
    <t>9年度</t>
  </si>
  <si>
    <t>10年度</t>
  </si>
  <si>
    <t>11年度</t>
  </si>
  <si>
    <t>13年度</t>
  </si>
  <si>
    <t>（様式第４号）</t>
    <rPh sb="1" eb="3">
      <t>ヨウシキ</t>
    </rPh>
    <rPh sb="3" eb="4">
      <t>ダイ</t>
    </rPh>
    <rPh sb="5" eb="6">
      <t>ゴウ</t>
    </rPh>
    <phoneticPr fontId="10"/>
  </si>
  <si>
    <t>14年度</t>
  </si>
  <si>
    <t>青梅市市民センターＬＥＤ化ＥＳＣＯ事業</t>
    <rPh sb="0" eb="3">
      <t>おうめし</t>
    </rPh>
    <rPh sb="3" eb="5">
      <t>しみん</t>
    </rPh>
    <rPh sb="9" eb="13">
      <t>りぃしか</t>
    </rPh>
    <rPh sb="13" eb="19">
      <t>ぃとそらじぎょう</t>
    </rPh>
    <phoneticPr fontId="5" type="Hiragana"/>
  </si>
  <si>
    <t>15年度</t>
  </si>
  <si>
    <t>削減電気料金</t>
    <rPh sb="0" eb="2">
      <t>サクゲン</t>
    </rPh>
    <rPh sb="2" eb="6">
      <t>デンキリョウキン</t>
    </rPh>
    <phoneticPr fontId="10"/>
  </si>
  <si>
    <t>電気料金（改修前）</t>
    <rPh sb="0" eb="4">
      <t>デンキリョウキン</t>
    </rPh>
    <rPh sb="5" eb="8">
      <t>カイシュウマエ</t>
    </rPh>
    <phoneticPr fontId="10"/>
  </si>
  <si>
    <t>ESCOサービス料</t>
  </si>
  <si>
    <t>①</t>
  </si>
  <si>
    <t>市の利益額</t>
    <rPh sb="4" eb="5">
      <t>ガク</t>
    </rPh>
    <phoneticPr fontId="10"/>
  </si>
  <si>
    <t>　設計 ・工事償還分</t>
  </si>
  <si>
    <t>　金利償還分</t>
  </si>
  <si>
    <t>　租税（　　）※1</t>
    <rPh sb="1" eb="3">
      <t>ソゼイ</t>
    </rPh>
    <phoneticPr fontId="10"/>
  </si>
  <si>
    <t xml:space="preserve">  租税（　　）※1</t>
    <rPh sb="2" eb="4">
      <t>ソゼイ</t>
    </rPh>
    <phoneticPr fontId="10"/>
  </si>
  <si>
    <t>　維持管理費</t>
    <rPh sb="1" eb="3">
      <t>イジ</t>
    </rPh>
    <rPh sb="3" eb="5">
      <t>カンリ</t>
    </rPh>
    <phoneticPr fontId="10"/>
  </si>
  <si>
    <t>　計測・検証費</t>
    <rPh sb="1" eb="3">
      <t>ケイソク</t>
    </rPh>
    <rPh sb="4" eb="6">
      <t>ケンショウ</t>
    </rPh>
    <phoneticPr fontId="10"/>
  </si>
  <si>
    <t>　ESCO利益</t>
  </si>
  <si>
    <t>事業費
合計（③）</t>
    <rPh sb="0" eb="3">
      <t>ジギョウヒ</t>
    </rPh>
    <rPh sb="4" eb="6">
      <t>ゴウケイ</t>
    </rPh>
    <phoneticPr fontId="10"/>
  </si>
  <si>
    <t>様式第３－２号</t>
  </si>
  <si>
    <t>①サービス料＋支払い額</t>
    <rPh sb="5" eb="6">
      <t>リョウ</t>
    </rPh>
    <rPh sb="7" eb="9">
      <t>シハラ</t>
    </rPh>
    <rPh sb="10" eb="11">
      <t>ガク</t>
    </rPh>
    <phoneticPr fontId="10"/>
  </si>
  <si>
    <t>②事業費</t>
    <rPh sb="1" eb="4">
      <t>ジギョウヒ</t>
    </rPh>
    <phoneticPr fontId="10"/>
  </si>
  <si>
    <t>②-①</t>
  </si>
  <si>
    <t>効果計算書</t>
    <rPh sb="0" eb="2">
      <t>コウカ</t>
    </rPh>
    <rPh sb="2" eb="5">
      <t>ケイサンショ</t>
    </rPh>
    <phoneticPr fontId="10"/>
  </si>
  <si>
    <t>■エネルギー削減量・削減電気料金（税込み）</t>
    <rPh sb="6" eb="9">
      <t>サクゲンリョウ</t>
    </rPh>
    <rPh sb="10" eb="16">
      <t>サクゲンデンキリョウキン</t>
    </rPh>
    <rPh sb="17" eb="19">
      <t>ゼイコ</t>
    </rPh>
    <phoneticPr fontId="10"/>
  </si>
  <si>
    <t>項目</t>
  </si>
  <si>
    <t>年間使用電力量</t>
    <rPh sb="0" eb="2">
      <t>ネンカン</t>
    </rPh>
    <rPh sb="2" eb="7">
      <t>シヨウデンリョクリョウ</t>
    </rPh>
    <phoneticPr fontId="10"/>
  </si>
  <si>
    <t xml:space="preserve"> 〔kWh/年〕</t>
    <rPh sb="6" eb="7">
      <t>ネン</t>
    </rPh>
    <phoneticPr fontId="10"/>
  </si>
  <si>
    <t>〔円〕(税込み)</t>
    <rPh sb="1" eb="2">
      <t>エン</t>
    </rPh>
    <rPh sb="4" eb="6">
      <t>ゼイコ</t>
    </rPh>
    <phoneticPr fontId="10"/>
  </si>
  <si>
    <t>①改修前※</t>
  </si>
  <si>
    <t>②改修後※</t>
  </si>
  <si>
    <t>削減率</t>
    <rPh sb="0" eb="3">
      <t>サクゲンリツ</t>
    </rPh>
    <phoneticPr fontId="10"/>
  </si>
  <si>
    <t>②÷①</t>
  </si>
  <si>
    <t xml:space="preserve">ESCO事業提案書提出日から事業者選定までの期間に青梅市競争入札等参加有資格者指名停止基準にもとづく指名停止の措置を受けている。
</t>
    <rPh sb="4" eb="6">
      <t>ジギョウ</t>
    </rPh>
    <rPh sb="6" eb="8">
      <t>テイアン</t>
    </rPh>
    <rPh sb="8" eb="9">
      <t>ショ</t>
    </rPh>
    <rPh sb="9" eb="11">
      <t>テイシュツ</t>
    </rPh>
    <rPh sb="11" eb="12">
      <t>ビ</t>
    </rPh>
    <rPh sb="14" eb="17">
      <t>ジギョウシャ</t>
    </rPh>
    <rPh sb="17" eb="19">
      <t>センテイ</t>
    </rPh>
    <rPh sb="22" eb="24">
      <t>キカン</t>
    </rPh>
    <phoneticPr fontId="10"/>
  </si>
  <si>
    <t>■導入効果</t>
    <rPh sb="1" eb="3">
      <t>ドウニュウ</t>
    </rPh>
    <rPh sb="3" eb="5">
      <t>コウカ</t>
    </rPh>
    <phoneticPr fontId="10"/>
  </si>
  <si>
    <t>事業名</t>
    <rPh sb="0" eb="3">
      <t>ジギョウメイ</t>
    </rPh>
    <phoneticPr fontId="10"/>
  </si>
  <si>
    <t>発注者名</t>
    <rPh sb="0" eb="3">
      <t>ハッチュウシャ</t>
    </rPh>
    <rPh sb="3" eb="4">
      <t>メイ</t>
    </rPh>
    <phoneticPr fontId="10"/>
  </si>
  <si>
    <t>契約日</t>
    <rPh sb="0" eb="3">
      <t>ケイヤクビ</t>
    </rPh>
    <phoneticPr fontId="10"/>
  </si>
  <si>
    <t>契約期間</t>
    <rPh sb="0" eb="4">
      <t>ケイヤクキカン</t>
    </rPh>
    <phoneticPr fontId="10"/>
  </si>
  <si>
    <t>（様式第３－１号）</t>
    <rPh sb="1" eb="3">
      <t>ヨウシキ</t>
    </rPh>
    <rPh sb="3" eb="4">
      <t>ダイ</t>
    </rPh>
    <rPh sb="7" eb="8">
      <t>ゴウ</t>
    </rPh>
    <phoneticPr fontId="10"/>
  </si>
  <si>
    <t>提案辞退理由</t>
    <rPh sb="0" eb="2">
      <t>テイアン</t>
    </rPh>
    <rPh sb="2" eb="4">
      <t>ジタイ</t>
    </rPh>
    <rPh sb="4" eb="6">
      <t>リユウ</t>
    </rPh>
    <phoneticPr fontId="10"/>
  </si>
  <si>
    <t>実績、社会性・信頼性に関する書類</t>
    <rPh sb="3" eb="6">
      <t>シャカイセイ</t>
    </rPh>
    <rPh sb="7" eb="10">
      <t>シンライセイ</t>
    </rPh>
    <phoneticPr fontId="10"/>
  </si>
  <si>
    <t>質問内容</t>
    <rPh sb="0" eb="2">
      <t>シツモン</t>
    </rPh>
    <rPh sb="2" eb="4">
      <t>ナイヨウ</t>
    </rPh>
    <phoneticPr fontId="10"/>
  </si>
  <si>
    <t>標記事業について、次のとおり質問をします。</t>
    <rPh sb="0" eb="2">
      <t>ヒョウキ</t>
    </rPh>
    <rPh sb="2" eb="4">
      <t>ジギョウ</t>
    </rPh>
    <rPh sb="9" eb="10">
      <t>ツギ</t>
    </rPh>
    <rPh sb="14" eb="16">
      <t>シツモン</t>
    </rPh>
    <phoneticPr fontId="10"/>
  </si>
  <si>
    <t>様式番号</t>
    <rPh sb="0" eb="2">
      <t>ようしき</t>
    </rPh>
    <rPh sb="2" eb="4">
      <t>ばんごう</t>
    </rPh>
    <phoneticPr fontId="5" type="Hiragana"/>
  </si>
  <si>
    <t>提　案</t>
    <rPh sb="0" eb="1">
      <t>つつみ</t>
    </rPh>
    <rPh sb="2" eb="3">
      <t>あん</t>
    </rPh>
    <phoneticPr fontId="5" type="Hiragana"/>
  </si>
  <si>
    <t>ＥＳＣＯ事業収支計画表</t>
    <rPh sb="0" eb="6">
      <t>ぃとそらじぎょう</t>
    </rPh>
    <rPh sb="6" eb="8">
      <t>しゅうし</t>
    </rPh>
    <rPh sb="8" eb="10">
      <t>けいかく</t>
    </rPh>
    <rPh sb="10" eb="11">
      <t>ひょう</t>
    </rPh>
    <phoneticPr fontId="5" type="Hiragana"/>
  </si>
  <si>
    <t>（様式第１号）</t>
    <rPh sb="1" eb="3">
      <t>ヨウシキ</t>
    </rPh>
    <rPh sb="3" eb="4">
      <t>ダイ</t>
    </rPh>
    <rPh sb="5" eb="6">
      <t>ゴウ</t>
    </rPh>
    <phoneticPr fontId="10"/>
  </si>
  <si>
    <t>青　梅　市</t>
    <rPh sb="0" eb="1">
      <t>あお</t>
    </rPh>
    <rPh sb="2" eb="3">
      <t>うめ</t>
    </rPh>
    <rPh sb="4" eb="5">
      <t>し</t>
    </rPh>
    <phoneticPr fontId="5" type="Hiragana"/>
  </si>
  <si>
    <t>様式第１号</t>
    <rPh sb="0" eb="2">
      <t>ようしき</t>
    </rPh>
    <rPh sb="2" eb="3">
      <t>だい</t>
    </rPh>
    <rPh sb="4" eb="5">
      <t>ごう</t>
    </rPh>
    <phoneticPr fontId="5" type="Hiragana"/>
  </si>
  <si>
    <t>質問書</t>
    <rPh sb="0" eb="3">
      <t>しつもんしょ</t>
    </rPh>
    <phoneticPr fontId="5" type="Hiragana"/>
  </si>
  <si>
    <t>（様式第２号）</t>
    <rPh sb="1" eb="3">
      <t>ヨウシキ</t>
    </rPh>
    <rPh sb="3" eb="4">
      <t>ダイ</t>
    </rPh>
    <rPh sb="5" eb="6">
      <t>ゴウ</t>
    </rPh>
    <phoneticPr fontId="10"/>
  </si>
  <si>
    <t>様式第４－５号</t>
  </si>
  <si>
    <t>様式第２号</t>
    <rPh sb="0" eb="2">
      <t>ようしき</t>
    </rPh>
    <rPh sb="2" eb="3">
      <t>だい</t>
    </rPh>
    <rPh sb="4" eb="5">
      <t>ごう</t>
    </rPh>
    <phoneticPr fontId="5" type="Hiragana"/>
  </si>
  <si>
    <t>注1)  その他の様式と関連のある項目の数値については整合を図ってください。</t>
  </si>
  <si>
    <t>様式第３－１号</t>
  </si>
  <si>
    <t>（様式第４－３号）</t>
    <rPh sb="1" eb="3">
      <t>ヨウシキ</t>
    </rPh>
    <rPh sb="3" eb="4">
      <t>ダイ</t>
    </rPh>
    <rPh sb="7" eb="8">
      <t>ゴウ</t>
    </rPh>
    <phoneticPr fontId="10"/>
  </si>
  <si>
    <t>（様式第３－２号）</t>
    <rPh sb="1" eb="3">
      <t>ヨウシキ</t>
    </rPh>
    <rPh sb="3" eb="4">
      <t>ダイ</t>
    </rPh>
    <rPh sb="7" eb="8">
      <t>ゴウ</t>
    </rPh>
    <phoneticPr fontId="10"/>
  </si>
  <si>
    <t>（様式第４－２号）</t>
    <rPh sb="1" eb="3">
      <t>ヨウシキ</t>
    </rPh>
    <rPh sb="3" eb="4">
      <t>ダイ</t>
    </rPh>
    <rPh sb="7" eb="8">
      <t>ゴウ</t>
    </rPh>
    <phoneticPr fontId="10"/>
  </si>
  <si>
    <t>各事業の受注根拠を添付してください。</t>
    <rPh sb="0" eb="3">
      <t>カクジギョウ</t>
    </rPh>
    <rPh sb="4" eb="8">
      <t>ジュチュウコンキョ</t>
    </rPh>
    <rPh sb="9" eb="11">
      <t>テンプ</t>
    </rPh>
    <phoneticPr fontId="10"/>
  </si>
  <si>
    <t>（様式第４－４号）</t>
    <rPh sb="1" eb="3">
      <t>ヨウシキ</t>
    </rPh>
    <rPh sb="3" eb="4">
      <t>ダイ</t>
    </rPh>
    <rPh sb="7" eb="8">
      <t>ゴウ</t>
    </rPh>
    <phoneticPr fontId="10"/>
  </si>
  <si>
    <t>（様式第４－５号）</t>
    <rPh sb="1" eb="3">
      <t>ヨウシキ</t>
    </rPh>
    <rPh sb="3" eb="4">
      <t>ダイ</t>
    </rPh>
    <rPh sb="7" eb="8">
      <t>ゴウ</t>
    </rPh>
    <phoneticPr fontId="10"/>
  </si>
  <si>
    <t>様式リスト</t>
    <rPh sb="0" eb="2">
      <t>ようしき</t>
    </rPh>
    <phoneticPr fontId="5" type="Hiragana"/>
  </si>
  <si>
    <t>使用時期</t>
    <rPh sb="0" eb="2">
      <t>しよう</t>
    </rPh>
    <rPh sb="2" eb="4">
      <t>じき</t>
    </rPh>
    <phoneticPr fontId="5" type="Hiragana"/>
  </si>
  <si>
    <t>質　問</t>
    <rPh sb="0" eb="1">
      <t>しつ</t>
    </rPh>
    <rPh sb="2" eb="3">
      <t>とい</t>
    </rPh>
    <phoneticPr fontId="5" type="Hiragana"/>
  </si>
  <si>
    <t>参加表明</t>
    <rPh sb="0" eb="2">
      <t>さんか</t>
    </rPh>
    <rPh sb="2" eb="4">
      <t>ひょうめい</t>
    </rPh>
    <phoneticPr fontId="5" type="Hiragana"/>
  </si>
  <si>
    <t>様式第４号</t>
  </si>
  <si>
    <t>様式第４－１号</t>
  </si>
  <si>
    <t>様式第４－３号</t>
  </si>
  <si>
    <t>様式第４－４号</t>
  </si>
  <si>
    <t>設備維持管理提案書</t>
  </si>
  <si>
    <t>企業状況表</t>
  </si>
  <si>
    <t>提案辞退届</t>
  </si>
  <si>
    <t>令和５年５月</t>
    <rPh sb="0" eb="2">
      <t>れいわ</t>
    </rPh>
    <rPh sb="3" eb="4">
      <t>ねん</t>
    </rPh>
    <rPh sb="5" eb="6">
      <t>がつ</t>
    </rPh>
    <phoneticPr fontId="5" type="Hiragana"/>
  </si>
  <si>
    <t>事業名称 ： 青梅市市民センター ＬＥＤ化ＥＳＣＯ事業</t>
    <rPh sb="7" eb="10">
      <t>オウメシ</t>
    </rPh>
    <phoneticPr fontId="10"/>
  </si>
  <si>
    <t>令和　　年　　月　　日　</t>
    <rPh sb="0" eb="2">
      <t>レイワ</t>
    </rPh>
    <phoneticPr fontId="10"/>
  </si>
  <si>
    <t>事業名称：青梅市市民センター ＬＥＤ化ＥＳＣＯ事業</t>
    <rPh sb="0" eb="2">
      <t>ジギョウ</t>
    </rPh>
    <phoneticPr fontId="10"/>
  </si>
  <si>
    <t>事業名称 ： 青梅市市民センター ＬＥＤ化ＥＳＣＯ事業</t>
  </si>
  <si>
    <t>令和　　 年　　月　　日　</t>
    <rPh sb="0" eb="2">
      <t>レイワ</t>
    </rPh>
    <phoneticPr fontId="10"/>
  </si>
  <si>
    <t>(全て消費税込みの金額で記載してください。)</t>
    <rPh sb="1" eb="2">
      <t>スベ</t>
    </rPh>
    <rPh sb="9" eb="11">
      <t>キンガク</t>
    </rPh>
    <rPh sb="12" eb="14">
      <t>キサイ</t>
    </rPh>
    <phoneticPr fontId="10"/>
  </si>
  <si>
    <t>※1　 固定資産税や、法人税等を必要に応じて記載し、（）内に税種を記載してください。</t>
    <rPh sb="4" eb="6">
      <t>コテイ</t>
    </rPh>
    <rPh sb="6" eb="9">
      <t>シサンゼイ</t>
    </rPh>
    <rPh sb="11" eb="14">
      <t>ホウジンゼイ</t>
    </rPh>
    <rPh sb="14" eb="15">
      <t>ナド</t>
    </rPh>
    <rPh sb="16" eb="18">
      <t>ヒツヨウ</t>
    </rPh>
    <rPh sb="19" eb="20">
      <t>オウ</t>
    </rPh>
    <rPh sb="22" eb="24">
      <t>キサイ</t>
    </rPh>
    <rPh sb="28" eb="29">
      <t>ナイ</t>
    </rPh>
    <rPh sb="30" eb="31">
      <t>ゼイ</t>
    </rPh>
    <rPh sb="31" eb="32">
      <t>シュ</t>
    </rPh>
    <rPh sb="33" eb="35">
      <t>キサイ</t>
    </rPh>
    <phoneticPr fontId="10"/>
  </si>
  <si>
    <t>注2)  A3横書きで作成してください。</t>
  </si>
  <si>
    <t>注3） 年度別に費用の異なる項目がある場合は、提案時は均等割りとしてください。</t>
    <rPh sb="0" eb="1">
      <t>チュウ</t>
    </rPh>
    <rPh sb="4" eb="7">
      <t>ネンドベツ</t>
    </rPh>
    <rPh sb="8" eb="10">
      <t>ヒヨウ</t>
    </rPh>
    <rPh sb="11" eb="12">
      <t>コト</t>
    </rPh>
    <rPh sb="14" eb="16">
      <t>コウモク</t>
    </rPh>
    <rPh sb="19" eb="21">
      <t>バアイ</t>
    </rPh>
    <rPh sb="23" eb="26">
      <t>テイアンジ</t>
    </rPh>
    <rPh sb="27" eb="30">
      <t>キントウワ</t>
    </rPh>
    <phoneticPr fontId="10"/>
  </si>
  <si>
    <t>ＥＳＣＯ事業収支計画表</t>
  </si>
  <si>
    <t>(ＥＳＣＯ事業サービス期間 ：</t>
  </si>
  <si>
    <t>書式の仕様は原則Ａ４縦（１枚程度）とします。</t>
  </si>
  <si>
    <t>　有　　　　　　　　無
（有の場合の理由　　　　　　　　　　　　　　　　　　　　　　　　　）</t>
  </si>
  <si>
    <t>担当業務内容　　　[事業役割・設計役割・建設役割・その他役割]</t>
    <rPh sb="17" eb="19">
      <t>ヤクワリ</t>
    </rPh>
    <rPh sb="22" eb="24">
      <t>ヤクワリ</t>
    </rPh>
    <phoneticPr fontId="10"/>
  </si>
  <si>
    <t>青梅市長　浜 中 啓 一　殿</t>
    <rPh sb="0" eb="4">
      <t>オウメシチョウ</t>
    </rPh>
    <rPh sb="5" eb="6">
      <t>ハマ</t>
    </rPh>
    <rPh sb="7" eb="8">
      <t>ナカ</t>
    </rPh>
    <rPh sb="9" eb="10">
      <t>ケイ</t>
    </rPh>
    <rPh sb="11" eb="12">
      <t>イチ</t>
    </rPh>
    <rPh sb="13" eb="14">
      <t>トノ</t>
    </rPh>
    <phoneticPr fontId="10"/>
  </si>
  <si>
    <t>市内業者の活用について</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</si>
</sst>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_ "/>
    <numFmt numFmtId="177" formatCode="#,##0;&quot;▲ &quot;#,##0"/>
    <numFmt numFmtId="178" formatCode="#,##0.0_ "/>
    <numFmt numFmtId="179" formatCode="#,##0&quot;　円　　&quot;"/>
    <numFmt numFmtId="180" formatCode="0,000&quot; GJ/年&quot;"/>
    <numFmt numFmtId="181" formatCode="0.0%"/>
  </numFmts>
  <fonts count="50">
    <font>
      <sz val="11"/>
      <color auto="1"/>
      <name val="ＭＳ Ｐゴシック"/>
      <family val="3"/>
    </font>
    <font>
      <sz val="11"/>
      <color auto="1"/>
      <name val="ＭＳ Ｐゴシック"/>
      <family val="3"/>
    </font>
    <font>
      <sz val="11"/>
      <color indexed="8"/>
      <name val="ＭＳ Ｐゴシック"/>
      <family val="3"/>
    </font>
    <font>
      <sz val="11"/>
      <color rgb="FF000000"/>
      <name val="ＭＳ Ｐゴシック"/>
      <family val="3"/>
      <scheme val="minor"/>
    </font>
    <font>
      <sz val="10"/>
      <color auto="1"/>
      <name val="ＭＳ Ｐゴシック"/>
      <family val="3"/>
    </font>
    <font>
      <sz val="6"/>
      <color auto="1"/>
      <name val="游ゴシック"/>
      <family val="3"/>
    </font>
    <font>
      <sz val="14"/>
      <color auto="1"/>
      <name val="ＭＳ 明朝"/>
      <family val="1"/>
    </font>
    <font>
      <sz val="16"/>
      <color auto="1"/>
      <name val="ＭＳ 明朝"/>
      <family val="1"/>
    </font>
    <font>
      <sz val="11"/>
      <color auto="1"/>
      <name val="ＭＳ 明朝"/>
      <family val="1"/>
    </font>
    <font>
      <sz val="11"/>
      <color theme="1"/>
      <name val="ＭＳ 明朝"/>
      <family val="1"/>
    </font>
    <font>
      <sz val="6"/>
      <color auto="1"/>
      <name val="ＭＳ Ｐゴシック"/>
      <family val="3"/>
    </font>
    <font>
      <sz val="10.5"/>
      <color auto="1"/>
      <name val="ＭＳ 明朝"/>
      <family val="1"/>
    </font>
    <font>
      <sz val="10.5"/>
      <color theme="1"/>
      <name val="ＭＳ 明朝"/>
      <family val="1"/>
    </font>
    <font>
      <strike/>
      <sz val="9"/>
      <color rgb="FFFF0000"/>
      <name val="ＭＳ 明朝"/>
      <family val="1"/>
    </font>
    <font>
      <strike/>
      <sz val="11"/>
      <color rgb="FFFF0000"/>
      <name val="ＭＳ 明朝"/>
      <family val="1"/>
    </font>
    <font>
      <sz val="12"/>
      <color auto="1"/>
      <name val="ＭＳ 明朝"/>
      <family val="1"/>
    </font>
    <font>
      <sz val="11"/>
      <color auto="1"/>
      <name val="ＭＳ Ｐ明朝"/>
      <family val="1"/>
    </font>
    <font>
      <sz val="10.5"/>
      <color auto="1"/>
      <name val="ＭＳ Ｐ明朝"/>
      <family val="1"/>
    </font>
    <font>
      <sz val="12"/>
      <color auto="1"/>
      <name val="ＭＳ Ｐ明朝"/>
      <family val="1"/>
    </font>
    <font>
      <sz val="9"/>
      <color auto="1"/>
      <name val="ＭＳ Ｐ明朝"/>
      <family val="1"/>
    </font>
    <font>
      <sz val="10"/>
      <color auto="1"/>
      <name val="ＭＳ Ｐ明朝"/>
      <family val="1"/>
    </font>
    <font>
      <b/>
      <u/>
      <sz val="11"/>
      <color theme="1"/>
      <name val="ＭＳ 明朝"/>
      <family val="1"/>
    </font>
    <font>
      <b/>
      <sz val="10"/>
      <color rgb="FF000000"/>
      <name val="ＭＳ 明朝"/>
      <family val="1"/>
    </font>
    <font>
      <b/>
      <sz val="10.5"/>
      <color rgb="FF000000"/>
      <name val="ＭＳ 明朝"/>
      <family val="1"/>
    </font>
    <font>
      <sz val="10.5"/>
      <color rgb="FF000000"/>
      <name val="ＭＳ 明朝"/>
      <family val="1"/>
    </font>
    <font>
      <sz val="11"/>
      <color rgb="FF000000"/>
      <name val="ＭＳ 明朝"/>
      <family val="1"/>
    </font>
    <font>
      <b/>
      <sz val="11"/>
      <color rgb="FF000000"/>
      <name val="ＭＳ 明朝"/>
      <family val="1"/>
    </font>
    <font>
      <b/>
      <sz val="11"/>
      <color auto="1"/>
      <name val="ＭＳ Ｐゴシック"/>
      <family val="3"/>
    </font>
    <font>
      <sz val="11"/>
      <color theme="0"/>
      <name val="ＭＳ Ｐゴシック"/>
      <family val="3"/>
    </font>
    <font>
      <sz val="11"/>
      <color theme="0" tint="-0.35"/>
      <name val="ＭＳ 明朝"/>
      <family val="1"/>
    </font>
    <font>
      <sz val="11"/>
      <color theme="0" tint="-0.35"/>
      <name val="ＭＳ Ｐゴシック"/>
      <family val="3"/>
    </font>
    <font>
      <b/>
      <sz val="20"/>
      <color rgb="FFFF0000"/>
      <name val="ＭＳ Ｐゴシック"/>
      <family val="3"/>
    </font>
    <font>
      <b/>
      <sz val="16"/>
      <color auto="1"/>
      <name val="ＭＳ Ｐゴシック"/>
      <family val="3"/>
    </font>
    <font>
      <b/>
      <sz val="11"/>
      <color rgb="FFFF0000"/>
      <name val="ＭＳ Ｐゴシック"/>
      <family val="3"/>
    </font>
    <font>
      <sz val="11"/>
      <color rgb="FFFF0000"/>
      <name val="ＭＳ Ｐゴシック"/>
      <family val="3"/>
    </font>
    <font>
      <sz val="16"/>
      <color auto="1"/>
      <name val="ＭＳ Ｐゴシック"/>
      <family val="3"/>
    </font>
    <font>
      <sz val="12"/>
      <color auto="1"/>
      <name val="ＭＳ Ｐゴシック"/>
      <family val="3"/>
    </font>
    <font>
      <sz val="14"/>
      <color theme="0" tint="-0.35"/>
      <name val="ＭＳ 明朝"/>
      <family val="1"/>
    </font>
    <font>
      <sz val="12"/>
      <color theme="0" tint="-0.35"/>
      <name val="ＭＳ 明朝"/>
      <family val="1"/>
    </font>
    <font>
      <sz val="10.5"/>
      <color theme="0" tint="-0.35"/>
      <name val="ＭＳ 明朝"/>
      <family val="1"/>
    </font>
    <font>
      <b/>
      <sz val="16"/>
      <color auto="1"/>
      <name val="ＭＳ 明朝"/>
      <family val="1"/>
    </font>
    <font>
      <sz val="10"/>
      <color auto="1"/>
      <name val="ＭＳ 明朝"/>
      <family val="1"/>
    </font>
    <font>
      <sz val="9"/>
      <color auto="1"/>
      <name val="ＭＳ 明朝"/>
      <family val="1"/>
    </font>
    <font>
      <u/>
      <sz val="11"/>
      <color indexed="12"/>
      <name val="ＭＳ Ｐゴシック"/>
      <family val="3"/>
    </font>
    <font>
      <b/>
      <u/>
      <sz val="16"/>
      <color auto="1"/>
      <name val="ＭＳ 明朝"/>
      <family val="1"/>
    </font>
    <font>
      <b/>
      <sz val="11"/>
      <color auto="1"/>
      <name val="ＭＳ 明朝"/>
      <family val="1"/>
    </font>
    <font>
      <b/>
      <sz val="14"/>
      <color auto="1"/>
      <name val="ＭＳ 明朝"/>
      <family val="1"/>
    </font>
    <font>
      <u/>
      <sz val="10"/>
      <color auto="1"/>
      <name val="ＭＳ 明朝"/>
      <family val="1"/>
    </font>
    <font>
      <b/>
      <sz val="10"/>
      <color auto="1"/>
      <name val="ＭＳ 明朝"/>
      <family val="1"/>
    </font>
    <font>
      <b/>
      <sz val="10.5"/>
      <color auto="1"/>
      <name val="ＭＳ 明朝"/>
      <family val="1"/>
    </font>
  </fonts>
  <fills count="5">
    <fill>
      <patternFill patternType="none"/>
    </fill>
    <fill>
      <patternFill patternType="gray125"/>
    </fill>
    <fill>
      <patternFill patternType="solid">
        <fgColor rgb="FFF2F2F2"/>
        <bgColor indexed="64"/>
      </patternFill>
    </fill>
    <fill>
      <patternFill patternType="solid">
        <fgColor rgb="FFFFFF00"/>
        <bgColor indexed="64"/>
      </patternFill>
    </fill>
    <fill>
      <patternFill patternType="solid">
        <fgColor indexed="9"/>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9"/>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bottom style="medium">
        <color indexed="64"/>
      </bottom>
      <diagonal style="thin">
        <color indexed="64"/>
      </diagonal>
    </border>
    <border diagonalDown="1">
      <left style="thin">
        <color indexed="64"/>
      </left>
      <right style="thin">
        <color indexed="64"/>
      </right>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right style="thin">
        <color indexed="64"/>
      </right>
      <top/>
      <bottom style="medium">
        <color indexed="64"/>
      </bottom>
      <diagonal style="thin">
        <color indexed="64"/>
      </diagonal>
    </border>
    <border diagonalDown="1">
      <left/>
      <right style="thin">
        <color indexed="64"/>
      </right>
      <top style="medium">
        <color indexed="64"/>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diagonalDown="1">
      <left style="thin">
        <color indexed="64"/>
      </left>
      <right style="thin">
        <color indexed="64"/>
      </right>
      <top style="thin">
        <color indexed="64"/>
      </top>
      <bottom/>
      <diagonal style="thin">
        <color indexed="64"/>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s>
  <cellStyleXfs count="9">
    <xf numFmtId="0" fontId="0" fillId="0" borderId="0"/>
    <xf numFmtId="9" fontId="1" fillId="0" borderId="0" applyFont="0" applyFill="0" applyBorder="0" applyAlignment="0" applyProtection="0"/>
    <xf numFmtId="38" fontId="1" fillId="0" borderId="0" applyFont="0" applyFill="0" applyBorder="0" applyAlignment="0" applyProtection="0"/>
    <xf numFmtId="0" fontId="2" fillId="0" borderId="0">
      <alignment vertical="center"/>
    </xf>
    <xf numFmtId="0" fontId="2" fillId="0" borderId="0">
      <alignment vertical="center"/>
    </xf>
    <xf numFmtId="0" fontId="3" fillId="0" borderId="0">
      <alignment vertical="center"/>
    </xf>
    <xf numFmtId="0" fontId="4" fillId="0" borderId="0"/>
    <xf numFmtId="0" fontId="43" fillId="0" borderId="0" applyNumberFormat="0" applyFill="0" applyBorder="0" applyAlignment="0" applyProtection="0">
      <alignment vertical="top"/>
      <protection locked="0"/>
    </xf>
    <xf numFmtId="38" fontId="1" fillId="0" borderId="0" applyFont="0" applyFill="0" applyBorder="0" applyAlignment="0" applyProtection="0">
      <alignment vertical="center"/>
    </xf>
  </cellStyleXfs>
  <cellXfs count="326">
    <xf numFmtId="0" fontId="0" fillId="0" borderId="0" xfId="0"/>
    <xf numFmtId="0" fontId="6" fillId="0" borderId="0" xfId="0" applyFont="1" applyAlignment="1">
      <alignment vertical="center"/>
    </xf>
    <xf numFmtId="0" fontId="6" fillId="0" borderId="0" xfId="0" applyFont="1" applyAlignment="1">
      <alignment horizontal="center" vertical="center"/>
    </xf>
    <xf numFmtId="0" fontId="7" fillId="0" borderId="0" xfId="0" applyFont="1" applyBorder="1" applyAlignment="1">
      <alignment horizontal="center" vertical="center"/>
    </xf>
    <xf numFmtId="0" fontId="7" fillId="0" borderId="0" xfId="0" applyFont="1" applyAlignment="1">
      <alignment vertical="center"/>
    </xf>
    <xf numFmtId="0" fontId="7" fillId="0" borderId="0" xfId="0" applyFont="1" applyAlignment="1">
      <alignment horizontal="center" vertical="center"/>
    </xf>
    <xf numFmtId="0" fontId="6" fillId="0" borderId="0" xfId="0" applyFont="1" applyBorder="1" applyAlignment="1">
      <alignment horizontal="center"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8" fillId="0" borderId="1" xfId="0" applyFont="1" applyBorder="1" applyAlignment="1">
      <alignment vertical="center"/>
    </xf>
    <xf numFmtId="0" fontId="9" fillId="0" borderId="1" xfId="0" applyFont="1" applyBorder="1" applyAlignment="1">
      <alignment vertical="center"/>
    </xf>
    <xf numFmtId="0" fontId="8" fillId="0" borderId="0" xfId="0" applyFont="1"/>
    <xf numFmtId="0" fontId="11" fillId="0" borderId="0" xfId="0" applyFont="1" applyAlignment="1">
      <alignment vertical="center"/>
    </xf>
    <xf numFmtId="0" fontId="12" fillId="0" borderId="0" xfId="0" applyFont="1" applyAlignment="1">
      <alignment vertical="center"/>
    </xf>
    <xf numFmtId="0" fontId="11" fillId="0" borderId="0" xfId="0" applyFont="1" applyAlignment="1">
      <alignment vertical="center" wrapText="1"/>
    </xf>
    <xf numFmtId="0" fontId="11" fillId="0" borderId="0" xfId="0" applyFont="1" applyAlignment="1">
      <alignment horizontal="justify"/>
    </xf>
    <xf numFmtId="0" fontId="8" fillId="0" borderId="5" xfId="0" applyFont="1" applyBorder="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8" fillId="0" borderId="0" xfId="0" applyFont="1" applyAlignment="1">
      <alignment vertical="center" wrapText="1"/>
    </xf>
    <xf numFmtId="0" fontId="8" fillId="0" borderId="0" xfId="0" applyFont="1" applyBorder="1"/>
    <xf numFmtId="0" fontId="11" fillId="0" borderId="8" xfId="0" applyFont="1" applyBorder="1" applyAlignment="1">
      <alignment vertical="center"/>
    </xf>
    <xf numFmtId="0" fontId="11" fillId="0" borderId="9" xfId="0" applyFont="1" applyBorder="1" applyAlignment="1">
      <alignment vertical="center"/>
    </xf>
    <xf numFmtId="0" fontId="11" fillId="0" borderId="9" xfId="0" applyFont="1" applyBorder="1" applyAlignment="1">
      <alignment horizontal="left" vertical="center"/>
    </xf>
    <xf numFmtId="0" fontId="13" fillId="0" borderId="0" xfId="0" applyFont="1" applyAlignment="1">
      <alignment vertical="center" wrapText="1"/>
    </xf>
    <xf numFmtId="0" fontId="8" fillId="0" borderId="10" xfId="0" applyFont="1" applyBorder="1" applyAlignment="1">
      <alignment horizontal="left" vertical="top"/>
    </xf>
    <xf numFmtId="0" fontId="8" fillId="0" borderId="0" xfId="0" applyFont="1" applyBorder="1" applyAlignment="1">
      <alignment horizontal="left" vertical="top"/>
    </xf>
    <xf numFmtId="0" fontId="8" fillId="0" borderId="8" xfId="0" applyFont="1" applyBorder="1" applyAlignment="1">
      <alignment horizontal="left" vertical="top"/>
    </xf>
    <xf numFmtId="0" fontId="8" fillId="0" borderId="8" xfId="0" applyFont="1" applyBorder="1" applyAlignment="1">
      <alignment vertical="center"/>
    </xf>
    <xf numFmtId="0" fontId="8" fillId="0" borderId="9" xfId="0" applyFont="1" applyBorder="1" applyAlignment="1">
      <alignment vertical="center"/>
    </xf>
    <xf numFmtId="0" fontId="14" fillId="0" borderId="0" xfId="0" applyFont="1" applyAlignment="1"/>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15" fillId="0" borderId="0" xfId="0" applyFont="1" applyAlignment="1">
      <alignment horizontal="center" vertical="center"/>
    </xf>
    <xf numFmtId="0" fontId="11" fillId="0" borderId="0" xfId="0" applyFont="1" applyFill="1" applyBorder="1" applyAlignment="1">
      <alignment horizontal="right"/>
    </xf>
    <xf numFmtId="0" fontId="6" fillId="0" borderId="0" xfId="0" applyFont="1"/>
    <xf numFmtId="0" fontId="8" fillId="0" borderId="11" xfId="0" applyFont="1" applyBorder="1" applyAlignment="1">
      <alignment horizontal="left" vertical="top"/>
    </xf>
    <xf numFmtId="0" fontId="8" fillId="0" borderId="12" xfId="0" applyFont="1" applyBorder="1" applyAlignment="1">
      <alignment horizontal="left" vertical="top"/>
    </xf>
    <xf numFmtId="0" fontId="8" fillId="0" borderId="13" xfId="0" applyFont="1" applyBorder="1" applyAlignment="1">
      <alignment horizontal="left" vertical="top"/>
    </xf>
    <xf numFmtId="0" fontId="11" fillId="0" borderId="0" xfId="0" applyFont="1" applyAlignment="1">
      <alignment horizontal="justify" vertical="center"/>
    </xf>
    <xf numFmtId="0" fontId="11" fillId="0" borderId="0" xfId="0" applyFont="1" applyBorder="1" applyAlignment="1">
      <alignment horizontal="left" vertical="center"/>
    </xf>
    <xf numFmtId="0" fontId="8" fillId="0" borderId="0" xfId="0" applyFont="1" applyBorder="1" applyAlignment="1">
      <alignment vertical="center"/>
    </xf>
    <xf numFmtId="0" fontId="8" fillId="0" borderId="8" xfId="0" applyFont="1" applyFill="1" applyBorder="1" applyAlignment="1">
      <alignment horizontal="left" vertical="center"/>
    </xf>
    <xf numFmtId="0" fontId="16" fillId="0" borderId="0" xfId="0" applyFont="1" applyAlignment="1">
      <alignment vertical="center"/>
    </xf>
    <xf numFmtId="0" fontId="11" fillId="0" borderId="0" xfId="0" applyFont="1" applyAlignment="1">
      <alignment horizontal="right" vertical="center"/>
    </xf>
    <xf numFmtId="0" fontId="11" fillId="0" borderId="8" xfId="0" applyFont="1" applyFill="1" applyBorder="1" applyAlignment="1">
      <alignment horizontal="left" vertical="center"/>
    </xf>
    <xf numFmtId="0" fontId="11" fillId="0" borderId="9" xfId="0" applyFont="1" applyFill="1" applyBorder="1" applyAlignment="1">
      <alignment horizontal="center" vertical="center"/>
    </xf>
    <xf numFmtId="0" fontId="11" fillId="0" borderId="8" xfId="0" applyFont="1" applyFill="1" applyBorder="1" applyAlignment="1">
      <alignment horizontal="center" vertical="center"/>
    </xf>
    <xf numFmtId="0" fontId="17" fillId="0" borderId="0" xfId="0" applyFont="1" applyAlignment="1">
      <alignment horizontal="right" vertical="center"/>
    </xf>
    <xf numFmtId="0" fontId="18" fillId="0" borderId="8" xfId="0" applyFont="1" applyBorder="1" applyAlignment="1">
      <alignment horizontal="center" vertical="center"/>
    </xf>
    <xf numFmtId="0" fontId="19" fillId="0" borderId="1" xfId="0" applyFont="1" applyBorder="1" applyAlignment="1">
      <alignment horizontal="justify" vertical="center" wrapText="1"/>
    </xf>
    <xf numFmtId="0" fontId="19" fillId="0" borderId="4" xfId="0" applyFont="1" applyBorder="1" applyAlignment="1">
      <alignment horizontal="justify" vertical="center" wrapText="1"/>
    </xf>
    <xf numFmtId="0" fontId="19" fillId="0" borderId="2" xfId="0" applyFont="1" applyBorder="1" applyAlignment="1">
      <alignment horizontal="justify" vertical="center" wrapText="1"/>
    </xf>
    <xf numFmtId="0" fontId="19" fillId="0" borderId="3" xfId="0" applyFont="1" applyBorder="1" applyAlignment="1">
      <alignment horizontal="justify" vertical="center" wrapText="1"/>
    </xf>
    <xf numFmtId="0" fontId="20" fillId="0" borderId="10" xfId="0" applyFont="1" applyBorder="1" applyAlignment="1">
      <alignment vertical="center"/>
    </xf>
    <xf numFmtId="0" fontId="19" fillId="0" borderId="0" xfId="0" applyFont="1" applyBorder="1" applyAlignment="1">
      <alignment horizontal="justify" vertical="center" wrapText="1"/>
    </xf>
    <xf numFmtId="0" fontId="17" fillId="0" borderId="0" xfId="0" applyFont="1" applyBorder="1" applyAlignment="1">
      <alignment horizontal="justify" vertical="center"/>
    </xf>
    <xf numFmtId="0" fontId="17" fillId="0" borderId="0" xfId="0" applyFont="1" applyBorder="1" applyAlignment="1">
      <alignment vertical="center"/>
    </xf>
    <xf numFmtId="0" fontId="16" fillId="0" borderId="0" xfId="0" applyFont="1" applyBorder="1" applyAlignment="1">
      <alignment vertical="center"/>
    </xf>
    <xf numFmtId="0" fontId="16" fillId="0" borderId="8" xfId="0" applyFont="1" applyBorder="1" applyAlignment="1">
      <alignment vertical="center"/>
    </xf>
    <xf numFmtId="0" fontId="17" fillId="0" borderId="14" xfId="0" applyFont="1" applyBorder="1" applyAlignment="1">
      <alignment horizontal="justify" vertical="center" wrapText="1"/>
    </xf>
    <xf numFmtId="0" fontId="17" fillId="0" borderId="13" xfId="0" applyFont="1" applyBorder="1" applyAlignment="1">
      <alignment horizontal="justify" vertical="center" wrapText="1"/>
    </xf>
    <xf numFmtId="0" fontId="17" fillId="0" borderId="12" xfId="0" applyFont="1" applyBorder="1" applyAlignment="1">
      <alignment horizontal="justify" vertical="center" wrapText="1"/>
    </xf>
    <xf numFmtId="0" fontId="17" fillId="0" borderId="1" xfId="0" applyFont="1" applyBorder="1" applyAlignment="1">
      <alignment horizontal="justify" vertical="center" wrapText="1"/>
    </xf>
    <xf numFmtId="0" fontId="17" fillId="0" borderId="4" xfId="0" applyFont="1" applyBorder="1" applyAlignment="1">
      <alignment horizontal="justify" vertical="center" wrapText="1"/>
    </xf>
    <xf numFmtId="0" fontId="17" fillId="0" borderId="15" xfId="0" applyFont="1" applyBorder="1" applyAlignment="1">
      <alignment horizontal="justify" vertical="center" wrapText="1"/>
    </xf>
    <xf numFmtId="0" fontId="20" fillId="0" borderId="10" xfId="0" applyFont="1" applyBorder="1" applyAlignment="1">
      <alignment horizontal="justify" vertical="center"/>
    </xf>
    <xf numFmtId="0" fontId="17" fillId="0" borderId="0" xfId="0" applyFont="1" applyBorder="1" applyAlignment="1">
      <alignment horizontal="justify" vertical="center" wrapText="1"/>
    </xf>
    <xf numFmtId="0" fontId="20" fillId="0" borderId="0" xfId="0" applyFont="1" applyBorder="1" applyAlignment="1">
      <alignment horizontal="justify" vertical="center" wrapText="1"/>
    </xf>
    <xf numFmtId="0" fontId="21" fillId="0" borderId="0" xfId="0" applyFont="1" applyAlignment="1">
      <alignment vertical="center"/>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4" fillId="0" borderId="1" xfId="5" applyFont="1" applyBorder="1" applyAlignment="1">
      <alignment horizontal="center" vertical="center" wrapText="1"/>
    </xf>
    <xf numFmtId="0" fontId="25" fillId="2" borderId="16"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5" fillId="2" borderId="5"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26" fillId="0" borderId="0" xfId="0" applyFont="1" applyFill="1" applyBorder="1" applyAlignment="1">
      <alignment vertical="center"/>
    </xf>
    <xf numFmtId="49" fontId="23" fillId="2" borderId="9" xfId="0" applyNumberFormat="1" applyFont="1" applyFill="1" applyBorder="1" applyAlignment="1">
      <alignment horizontal="center" vertical="center" wrapText="1"/>
    </xf>
    <xf numFmtId="49" fontId="24" fillId="0" borderId="1" xfId="0" applyNumberFormat="1" applyFont="1" applyBorder="1" applyAlignment="1">
      <alignment horizontal="center" vertical="center" wrapText="1"/>
    </xf>
    <xf numFmtId="49" fontId="24" fillId="2" borderId="9" xfId="0" applyNumberFormat="1" applyFont="1" applyFill="1" applyBorder="1" applyAlignment="1">
      <alignment horizontal="center" vertical="center" wrapText="1"/>
    </xf>
    <xf numFmtId="0" fontId="24" fillId="0" borderId="0" xfId="0" applyFont="1" applyFill="1" applyBorder="1" applyAlignment="1">
      <alignment vertical="center"/>
    </xf>
    <xf numFmtId="0" fontId="0" fillId="0" borderId="0" xfId="0" applyFont="1" applyAlignment="1">
      <alignment vertical="center"/>
    </xf>
    <xf numFmtId="0" fontId="27" fillId="0" borderId="0" xfId="0" applyFont="1" applyAlignment="1">
      <alignment vertical="center"/>
    </xf>
    <xf numFmtId="0" fontId="23" fillId="0" borderId="16" xfId="0" applyFont="1" applyBorder="1" applyAlignment="1">
      <alignment horizontal="center" vertical="center" wrapText="1"/>
    </xf>
    <xf numFmtId="0" fontId="24" fillId="0" borderId="1" xfId="0" applyFont="1" applyBorder="1" applyAlignment="1">
      <alignment horizontal="left" vertical="center" wrapText="1"/>
    </xf>
    <xf numFmtId="0" fontId="23" fillId="2" borderId="9" xfId="0" applyFont="1" applyFill="1" applyBorder="1" applyAlignment="1">
      <alignment horizontal="left" vertical="center" wrapText="1"/>
    </xf>
    <xf numFmtId="0" fontId="23" fillId="2" borderId="14" xfId="0" applyFont="1" applyFill="1" applyBorder="1" applyAlignment="1">
      <alignment horizontal="left" vertical="center" wrapText="1"/>
    </xf>
    <xf numFmtId="0" fontId="23" fillId="0" borderId="9" xfId="0" applyFont="1" applyBorder="1" applyAlignment="1">
      <alignment horizontal="center" vertical="center" wrapText="1"/>
    </xf>
    <xf numFmtId="0" fontId="23" fillId="2" borderId="1" xfId="0" applyFont="1" applyFill="1" applyBorder="1" applyAlignment="1">
      <alignment horizontal="left" vertical="center" wrapText="1"/>
    </xf>
    <xf numFmtId="0" fontId="23" fillId="0" borderId="14" xfId="0" applyFont="1" applyBorder="1" applyAlignment="1">
      <alignment horizontal="center" vertical="center" wrapText="1"/>
    </xf>
    <xf numFmtId="0" fontId="23" fillId="2" borderId="16" xfId="0" applyFont="1" applyFill="1" applyBorder="1" applyAlignment="1">
      <alignment horizontal="left" vertical="center" wrapText="1"/>
    </xf>
    <xf numFmtId="49" fontId="24" fillId="0" borderId="0" xfId="0" applyNumberFormat="1" applyFont="1" applyFill="1" applyBorder="1" applyAlignment="1">
      <alignment horizontal="center" vertical="center"/>
    </xf>
    <xf numFmtId="0" fontId="24" fillId="0" borderId="0" xfId="0" applyFont="1" applyFill="1" applyBorder="1" applyAlignment="1">
      <alignment horizontal="center" vertical="center"/>
    </xf>
    <xf numFmtId="0" fontId="24" fillId="2" borderId="9" xfId="0" applyFont="1" applyFill="1" applyBorder="1" applyAlignment="1">
      <alignment horizontal="left" vertical="center" wrapText="1"/>
    </xf>
    <xf numFmtId="0" fontId="11" fillId="0" borderId="0" xfId="0" applyFont="1" applyFill="1" applyBorder="1" applyAlignment="1">
      <alignment vertical="center"/>
    </xf>
    <xf numFmtId="0" fontId="23" fillId="2" borderId="14" xfId="0" applyFont="1" applyFill="1" applyBorder="1" applyAlignment="1">
      <alignment horizontal="justify" vertical="center" wrapText="1"/>
    </xf>
    <xf numFmtId="0" fontId="24" fillId="2" borderId="14" xfId="0" applyFont="1" applyFill="1" applyBorder="1" applyAlignment="1">
      <alignment horizontal="left" vertical="center" wrapText="1"/>
    </xf>
    <xf numFmtId="0" fontId="8" fillId="0" borderId="0" xfId="0" applyFont="1" applyAlignment="1">
      <alignment horizontal="center" vertical="center"/>
    </xf>
    <xf numFmtId="0" fontId="0" fillId="0" borderId="0" xfId="0" applyFont="1"/>
    <xf numFmtId="0" fontId="28" fillId="0" borderId="0" xfId="0" applyFont="1"/>
    <xf numFmtId="0" fontId="15" fillId="0" borderId="0" xfId="0" applyFont="1" applyAlignment="1">
      <alignment horizontal="left" vertical="center"/>
    </xf>
    <xf numFmtId="0" fontId="15" fillId="0" borderId="8" xfId="0" applyFont="1" applyBorder="1" applyAlignment="1">
      <alignment horizontal="center"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17" xfId="0" applyFont="1" applyBorder="1" applyAlignment="1">
      <alignment horizontal="justify" vertical="center" wrapText="1"/>
    </xf>
    <xf numFmtId="0" fontId="8" fillId="0" borderId="18" xfId="0" applyFont="1" applyBorder="1" applyAlignment="1">
      <alignment horizontal="justify" vertical="center" wrapText="1"/>
    </xf>
    <xf numFmtId="0" fontId="8" fillId="0" borderId="19" xfId="0" applyFont="1" applyBorder="1" applyAlignment="1">
      <alignment horizontal="justify" vertical="center" wrapText="1"/>
    </xf>
    <xf numFmtId="0" fontId="8" fillId="0" borderId="0" xfId="0" applyFont="1" applyFill="1" applyBorder="1" applyAlignment="1">
      <alignment horizontal="justify" vertical="center" wrapText="1"/>
    </xf>
    <xf numFmtId="0" fontId="6" fillId="0" borderId="0" xfId="0" applyFont="1" applyFill="1" applyBorder="1" applyAlignment="1">
      <alignment horizontal="justify" vertical="center" wrapText="1"/>
    </xf>
    <xf numFmtId="0" fontId="8" fillId="0" borderId="18" xfId="0" applyFont="1" applyBorder="1" applyAlignment="1">
      <alignment vertical="center" shrinkToFit="1"/>
    </xf>
    <xf numFmtId="0" fontId="8" fillId="0" borderId="18" xfId="0" applyFont="1" applyBorder="1" applyAlignment="1" applyProtection="1">
      <alignment horizontal="justify" vertical="center" wrapText="1"/>
      <protection locked="0"/>
    </xf>
    <xf numFmtId="0" fontId="0" fillId="0" borderId="0" xfId="0" applyFont="1" applyBorder="1" applyAlignment="1">
      <alignment vertical="center"/>
    </xf>
    <xf numFmtId="0" fontId="8" fillId="0" borderId="0" xfId="0" applyFont="1" applyAlignment="1">
      <alignment horizontal="left" vertical="center"/>
    </xf>
    <xf numFmtId="0" fontId="29" fillId="0" borderId="0" xfId="0" applyFont="1"/>
    <xf numFmtId="0" fontId="30" fillId="0" borderId="0" xfId="0" applyFont="1"/>
    <xf numFmtId="0" fontId="30" fillId="0" borderId="0" xfId="0" applyFont="1" applyAlignment="1"/>
    <xf numFmtId="0" fontId="31" fillId="0" borderId="0" xfId="0" applyFont="1" applyFill="1" applyBorder="1" applyAlignment="1">
      <alignment vertical="center"/>
    </xf>
    <xf numFmtId="0" fontId="15" fillId="0" borderId="0" xfId="0" applyFont="1" applyAlignment="1">
      <alignment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0" xfId="0" applyFont="1" applyBorder="1" applyAlignment="1">
      <alignment horizontal="right" vertical="center" wrapText="1"/>
    </xf>
    <xf numFmtId="38" fontId="8" fillId="3" borderId="13" xfId="0" applyNumberFormat="1" applyFont="1" applyFill="1" applyBorder="1" applyAlignment="1">
      <alignment horizontal="right" vertical="center" wrapText="1"/>
    </xf>
    <xf numFmtId="0" fontId="8" fillId="0" borderId="21" xfId="0" applyFont="1" applyBorder="1" applyAlignment="1">
      <alignment horizontal="right" vertical="center" wrapText="1"/>
    </xf>
    <xf numFmtId="0" fontId="8" fillId="0" borderId="22" xfId="0" applyFont="1" applyBorder="1" applyAlignment="1">
      <alignment horizontal="right" vertical="center" wrapText="1"/>
    </xf>
    <xf numFmtId="0" fontId="8" fillId="0" borderId="20" xfId="0" applyFont="1" applyBorder="1" applyAlignment="1">
      <alignment horizontal="justify" vertical="center" wrapText="1"/>
    </xf>
    <xf numFmtId="0" fontId="8" fillId="0" borderId="23" xfId="0" applyFont="1" applyBorder="1" applyAlignment="1">
      <alignment vertical="center" shrinkToFit="1"/>
    </xf>
    <xf numFmtId="0" fontId="8" fillId="0" borderId="23" xfId="0" applyFont="1" applyBorder="1" applyAlignment="1">
      <alignment horizontal="justify" vertical="center" wrapText="1"/>
    </xf>
    <xf numFmtId="0" fontId="8" fillId="0" borderId="22" xfId="0" applyFont="1" applyBorder="1" applyAlignment="1">
      <alignment horizontal="justify" vertical="center" wrapText="1"/>
    </xf>
    <xf numFmtId="0" fontId="8" fillId="0" borderId="0" xfId="0" applyFont="1" applyAlignment="1">
      <alignment horizontal="justify" vertical="center"/>
    </xf>
    <xf numFmtId="0" fontId="30" fillId="3" borderId="0" xfId="0" applyFont="1" applyFill="1"/>
    <xf numFmtId="0" fontId="30" fillId="3" borderId="0" xfId="0" applyFont="1" applyFill="1" applyAlignment="1"/>
    <xf numFmtId="0" fontId="8" fillId="0" borderId="12" xfId="0" applyFont="1" applyBorder="1" applyAlignment="1">
      <alignment horizontal="center" vertical="center" wrapText="1"/>
    </xf>
    <xf numFmtId="0" fontId="8" fillId="0" borderId="24" xfId="0" applyFont="1" applyBorder="1" applyAlignment="1">
      <alignment horizontal="right" vertical="center" wrapText="1"/>
    </xf>
    <xf numFmtId="0" fontId="8" fillId="0" borderId="25" xfId="0" applyFont="1" applyBorder="1" applyAlignment="1">
      <alignment horizontal="right" vertical="center" wrapText="1"/>
    </xf>
    <xf numFmtId="0" fontId="8" fillId="0" borderId="26" xfId="0" applyFont="1" applyBorder="1" applyAlignment="1">
      <alignment horizontal="justify" vertical="center" wrapText="1"/>
    </xf>
    <xf numFmtId="0" fontId="8" fillId="0" borderId="27" xfId="0" applyFont="1" applyBorder="1" applyAlignment="1">
      <alignment horizontal="justify" vertical="center" wrapText="1"/>
    </xf>
    <xf numFmtId="0" fontId="8" fillId="0" borderId="25" xfId="0" applyFont="1" applyBorder="1" applyAlignment="1">
      <alignment horizontal="justify" vertical="center" wrapText="1"/>
    </xf>
    <xf numFmtId="0" fontId="32" fillId="0" borderId="28" xfId="0" applyFont="1" applyBorder="1" applyAlignment="1">
      <alignment horizontal="center" vertical="center"/>
    </xf>
    <xf numFmtId="0" fontId="32" fillId="0" borderId="0" xfId="0" applyFont="1" applyBorder="1" applyAlignment="1">
      <alignment horizontal="center" vertical="center"/>
    </xf>
    <xf numFmtId="0" fontId="30" fillId="3" borderId="0" xfId="0" applyFont="1" applyFill="1" applyAlignment="1">
      <alignment horizontal="right"/>
    </xf>
    <xf numFmtId="176" fontId="11" fillId="0" borderId="0" xfId="0" applyNumberFormat="1" applyFont="1" applyBorder="1" applyAlignment="1" applyProtection="1">
      <alignment horizontal="justify" vertical="center" wrapText="1"/>
      <protection locked="0"/>
    </xf>
    <xf numFmtId="176" fontId="11" fillId="3" borderId="29" xfId="0" applyNumberFormat="1" applyFont="1" applyFill="1" applyBorder="1" applyAlignment="1" applyProtection="1">
      <alignment horizontal="right" vertical="center" wrapText="1"/>
    </xf>
    <xf numFmtId="176" fontId="11" fillId="3" borderId="13" xfId="0" applyNumberFormat="1" applyFont="1" applyFill="1" applyBorder="1" applyAlignment="1">
      <alignment horizontal="right" vertical="center" wrapText="1"/>
    </xf>
    <xf numFmtId="176" fontId="11" fillId="0" borderId="13" xfId="0" applyNumberFormat="1" applyFont="1" applyFill="1" applyBorder="1" applyAlignment="1" applyProtection="1">
      <alignment horizontal="right" vertical="center" wrapText="1"/>
      <protection locked="0"/>
    </xf>
    <xf numFmtId="176" fontId="11" fillId="3" borderId="30" xfId="0" applyNumberFormat="1" applyFont="1" applyFill="1" applyBorder="1" applyAlignment="1">
      <alignment horizontal="right" vertical="center" wrapText="1"/>
    </xf>
    <xf numFmtId="176" fontId="11" fillId="0" borderId="29" xfId="0" applyNumberFormat="1" applyFont="1" applyBorder="1" applyAlignment="1" applyProtection="1">
      <alignment horizontal="right" vertical="center" wrapText="1"/>
      <protection locked="0"/>
    </xf>
    <xf numFmtId="176" fontId="11" fillId="0" borderId="30" xfId="0" applyNumberFormat="1" applyFont="1" applyBorder="1" applyAlignment="1" applyProtection="1">
      <alignment horizontal="right" vertical="center" wrapText="1"/>
      <protection locked="0"/>
    </xf>
    <xf numFmtId="3" fontId="29" fillId="3" borderId="0" xfId="0" applyNumberFormat="1" applyFont="1" applyFill="1" applyBorder="1" applyAlignment="1">
      <alignment horizontal="right"/>
    </xf>
    <xf numFmtId="3" fontId="29" fillId="3" borderId="0" xfId="0" applyNumberFormat="1" applyFont="1" applyFill="1"/>
    <xf numFmtId="0" fontId="33" fillId="0" borderId="0" xfId="0" applyFont="1" applyBorder="1" applyAlignment="1">
      <alignment vertical="center"/>
    </xf>
    <xf numFmtId="0" fontId="30" fillId="0" borderId="0" xfId="0" applyFont="1" applyAlignment="1">
      <alignment wrapText="1"/>
    </xf>
    <xf numFmtId="0" fontId="34" fillId="0" borderId="0" xfId="0" applyFont="1" applyAlignment="1">
      <alignment wrapText="1"/>
    </xf>
    <xf numFmtId="0" fontId="15" fillId="0" borderId="0" xfId="0" applyFont="1" applyAlignment="1">
      <alignment horizontal="right" vertical="center"/>
    </xf>
    <xf numFmtId="0" fontId="35" fillId="0" borderId="1" xfId="0" applyFont="1" applyBorder="1" applyAlignment="1" applyProtection="1">
      <alignment horizontal="center" vertical="center"/>
      <protection locked="0"/>
    </xf>
    <xf numFmtId="0" fontId="15" fillId="0" borderId="0" xfId="0" applyFont="1" applyAlignment="1" applyProtection="1">
      <alignment vertical="center"/>
      <protection locked="0"/>
    </xf>
    <xf numFmtId="0" fontId="0" fillId="0" borderId="0" xfId="0" applyFont="1" applyAlignment="1"/>
    <xf numFmtId="0" fontId="15" fillId="3" borderId="0" xfId="0" applyFont="1" applyFill="1" applyAlignment="1">
      <alignment horizontal="center" vertical="center"/>
    </xf>
    <xf numFmtId="38" fontId="8" fillId="0" borderId="0" xfId="0" applyNumberFormat="1" applyFont="1" applyAlignment="1">
      <alignment vertical="center"/>
    </xf>
    <xf numFmtId="0" fontId="36" fillId="0" borderId="0" xfId="0" applyFont="1" applyAlignment="1">
      <alignment horizontal="left" vertical="center"/>
    </xf>
    <xf numFmtId="0" fontId="8" fillId="0" borderId="14" xfId="0" applyFont="1" applyBorder="1" applyAlignment="1">
      <alignment horizontal="center" vertical="center" wrapText="1"/>
    </xf>
    <xf numFmtId="0" fontId="8" fillId="0" borderId="31" xfId="0" applyFont="1" applyBorder="1" applyAlignment="1">
      <alignment horizontal="center" vertical="center" wrapText="1"/>
    </xf>
    <xf numFmtId="176" fontId="11" fillId="3" borderId="32" xfId="0" applyNumberFormat="1" applyFont="1" applyFill="1" applyBorder="1" applyAlignment="1">
      <alignment horizontal="right" vertical="center" wrapText="1"/>
    </xf>
    <xf numFmtId="176" fontId="11" fillId="3" borderId="33" xfId="0" applyNumberFormat="1" applyFont="1" applyFill="1" applyBorder="1" applyAlignment="1">
      <alignment horizontal="right" vertical="center" wrapText="1"/>
    </xf>
    <xf numFmtId="176" fontId="11" fillId="3" borderId="34" xfId="0" applyNumberFormat="1" applyFont="1" applyFill="1" applyBorder="1" applyAlignment="1">
      <alignment horizontal="right" vertical="center" wrapText="1"/>
    </xf>
    <xf numFmtId="0" fontId="8" fillId="0" borderId="31" xfId="0" applyFont="1" applyBorder="1" applyAlignment="1">
      <alignment horizontal="justify" vertical="center" wrapText="1"/>
    </xf>
    <xf numFmtId="0" fontId="29" fillId="0" borderId="0" xfId="0" applyFont="1" applyAlignment="1">
      <alignment vertical="center"/>
    </xf>
    <xf numFmtId="0" fontId="37" fillId="0" borderId="0" xfId="0" applyFont="1" applyAlignment="1">
      <alignment horizontal="center" vertical="center"/>
    </xf>
    <xf numFmtId="0" fontId="38" fillId="0" borderId="0" xfId="0" applyFont="1" applyBorder="1" applyAlignment="1">
      <alignment horizontal="center" vertical="center"/>
    </xf>
    <xf numFmtId="0" fontId="38" fillId="0" borderId="0" xfId="0" applyFont="1" applyAlignment="1">
      <alignment horizontal="center" vertical="center"/>
    </xf>
    <xf numFmtId="0" fontId="29" fillId="0" borderId="0" xfId="0" applyFont="1" applyBorder="1" applyAlignment="1">
      <alignment horizontal="justify" vertical="center" wrapText="1"/>
    </xf>
    <xf numFmtId="176" fontId="39" fillId="3" borderId="0" xfId="0" applyNumberFormat="1" applyFont="1" applyFill="1" applyBorder="1" applyAlignment="1">
      <alignment horizontal="justify" vertical="center" wrapText="1"/>
    </xf>
    <xf numFmtId="0" fontId="30" fillId="3" borderId="0" xfId="0" applyFont="1" applyFill="1" applyAlignment="1">
      <alignment wrapText="1"/>
    </xf>
    <xf numFmtId="176" fontId="39" fillId="3" borderId="0" xfId="0" applyNumberFormat="1" applyFont="1" applyFill="1" applyBorder="1" applyAlignment="1" applyProtection="1">
      <alignment horizontal="justify" vertical="center" wrapText="1"/>
      <protection locked="0"/>
    </xf>
    <xf numFmtId="176" fontId="30" fillId="3" borderId="0" xfId="0" applyNumberFormat="1" applyFont="1" applyFill="1"/>
    <xf numFmtId="176" fontId="0" fillId="0" borderId="0" xfId="0" applyNumberFormat="1" applyFont="1"/>
    <xf numFmtId="0" fontId="40" fillId="0" borderId="0" xfId="3" applyFont="1" applyAlignment="1">
      <alignment vertical="center"/>
    </xf>
    <xf numFmtId="0" fontId="41" fillId="0" borderId="0" xfId="6" applyFont="1" applyFill="1" applyAlignment="1">
      <alignment vertical="center"/>
    </xf>
    <xf numFmtId="0" fontId="8" fillId="0" borderId="0" xfId="0" applyFont="1" applyAlignment="1" applyProtection="1">
      <alignment vertical="center"/>
      <protection locked="0"/>
    </xf>
    <xf numFmtId="0" fontId="8" fillId="0" borderId="0" xfId="0" applyFont="1" applyAlignment="1" applyProtection="1">
      <alignment horizontal="left" vertical="center"/>
      <protection locked="0"/>
    </xf>
    <xf numFmtId="0" fontId="15" fillId="0" borderId="0" xfId="0" applyFont="1" applyAlignment="1" applyProtection="1">
      <alignment horizontal="center" vertical="center"/>
      <protection locked="0"/>
    </xf>
    <xf numFmtId="0" fontId="42" fillId="0" borderId="0" xfId="0" applyFont="1" applyAlignment="1">
      <alignment horizontal="right" vertical="center"/>
    </xf>
    <xf numFmtId="0" fontId="8" fillId="0" borderId="5" xfId="0" applyFont="1" applyBorder="1" applyAlignment="1">
      <alignment vertical="center" wrapText="1"/>
    </xf>
    <xf numFmtId="0" fontId="8" fillId="0" borderId="7" xfId="0" applyFont="1" applyBorder="1" applyAlignment="1">
      <alignment vertical="center" wrapText="1"/>
    </xf>
    <xf numFmtId="0" fontId="8" fillId="0" borderId="5" xfId="0" applyFont="1" applyBorder="1" applyAlignment="1">
      <alignment vertical="center"/>
    </xf>
    <xf numFmtId="0" fontId="8" fillId="0" borderId="5" xfId="0" applyFont="1" applyBorder="1" applyAlignment="1">
      <alignment horizontal="justify" vertical="center" wrapText="1"/>
    </xf>
    <xf numFmtId="0" fontId="8" fillId="0" borderId="7" xfId="0" applyFont="1" applyBorder="1" applyAlignment="1">
      <alignment horizontal="justify" vertical="center" wrapText="1"/>
    </xf>
    <xf numFmtId="0" fontId="8" fillId="0" borderId="1" xfId="0" applyFont="1" applyBorder="1" applyAlignment="1">
      <alignment horizontal="left" vertical="center"/>
    </xf>
    <xf numFmtId="0" fontId="8" fillId="0" borderId="11" xfId="0" applyFont="1" applyBorder="1" applyAlignment="1">
      <alignment vertical="center"/>
    </xf>
    <xf numFmtId="0" fontId="8" fillId="0" borderId="13" xfId="0" applyFont="1" applyBorder="1" applyAlignment="1">
      <alignment vertical="center"/>
    </xf>
    <xf numFmtId="0" fontId="8" fillId="0" borderId="11" xfId="0" applyFont="1" applyBorder="1" applyAlignment="1">
      <alignment horizontal="justify" vertical="center" wrapText="1"/>
    </xf>
    <xf numFmtId="0" fontId="8" fillId="0" borderId="13" xfId="0" applyFont="1" applyBorder="1" applyAlignment="1">
      <alignment horizontal="justify"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xf>
    <xf numFmtId="177" fontId="11" fillId="0" borderId="5" xfId="0" applyNumberFormat="1" applyFont="1" applyBorder="1" applyAlignment="1" applyProtection="1">
      <alignment horizontal="center" vertical="center" shrinkToFit="1"/>
      <protection locked="0"/>
    </xf>
    <xf numFmtId="177" fontId="11" fillId="0" borderId="7" xfId="0" applyNumberFormat="1" applyFont="1" applyBorder="1" applyAlignment="1" applyProtection="1">
      <alignment horizontal="center" vertical="center" shrinkToFit="1"/>
      <protection locked="0"/>
    </xf>
    <xf numFmtId="176" fontId="11" fillId="3" borderId="5" xfId="0" applyNumberFormat="1" applyFont="1" applyFill="1" applyBorder="1" applyAlignment="1">
      <alignment horizontal="center" vertical="center" shrinkToFit="1"/>
    </xf>
    <xf numFmtId="176" fontId="11" fillId="3" borderId="7" xfId="0" applyNumberFormat="1" applyFont="1" applyFill="1" applyBorder="1" applyAlignment="1">
      <alignment horizontal="center" vertical="center" shrinkToFit="1"/>
    </xf>
    <xf numFmtId="178" fontId="11" fillId="3" borderId="5" xfId="0" applyNumberFormat="1" applyFont="1" applyFill="1" applyBorder="1" applyAlignment="1">
      <alignment horizontal="center" vertical="center" shrinkToFit="1"/>
    </xf>
    <xf numFmtId="178" fontId="11" fillId="3" borderId="7" xfId="0" applyNumberFormat="1" applyFont="1" applyFill="1" applyBorder="1" applyAlignment="1">
      <alignment horizontal="center" vertical="center" shrinkToFit="1"/>
    </xf>
    <xf numFmtId="0" fontId="8" fillId="0" borderId="10" xfId="0" applyFont="1" applyBorder="1" applyAlignment="1">
      <alignment horizontal="center" vertical="center" wrapText="1"/>
    </xf>
    <xf numFmtId="177" fontId="11" fillId="0" borderId="10" xfId="0" applyNumberFormat="1" applyFont="1" applyBorder="1" applyAlignment="1" applyProtection="1">
      <alignment horizontal="center" vertical="center" shrinkToFit="1"/>
      <protection locked="0"/>
    </xf>
    <xf numFmtId="177" fontId="11" fillId="0" borderId="8" xfId="0" applyNumberFormat="1" applyFont="1" applyBorder="1" applyAlignment="1" applyProtection="1">
      <alignment horizontal="center" vertical="center" shrinkToFit="1"/>
      <protection locked="0"/>
    </xf>
    <xf numFmtId="176" fontId="11" fillId="3" borderId="10" xfId="0" applyNumberFormat="1" applyFont="1" applyFill="1" applyBorder="1" applyAlignment="1">
      <alignment horizontal="center" vertical="center" shrinkToFit="1"/>
    </xf>
    <xf numFmtId="176" fontId="11" fillId="3" borderId="8" xfId="0" applyNumberFormat="1" applyFont="1" applyFill="1" applyBorder="1" applyAlignment="1">
      <alignment horizontal="center" vertical="center" shrinkToFit="1"/>
    </xf>
    <xf numFmtId="178" fontId="11" fillId="3" borderId="10" xfId="0" applyNumberFormat="1" applyFont="1" applyFill="1" applyBorder="1" applyAlignment="1">
      <alignment horizontal="center" vertical="center" shrinkToFit="1"/>
    </xf>
    <xf numFmtId="178" fontId="11" fillId="3" borderId="8" xfId="0" applyNumberFormat="1" applyFont="1" applyFill="1" applyBorder="1" applyAlignment="1">
      <alignment horizontal="center" vertical="center" shrinkToFit="1"/>
    </xf>
    <xf numFmtId="0" fontId="8" fillId="0" borderId="0" xfId="0" applyFont="1" applyFill="1" applyBorder="1" applyAlignment="1">
      <alignment vertical="center" wrapText="1"/>
    </xf>
    <xf numFmtId="0" fontId="8" fillId="0" borderId="1" xfId="0" applyFont="1" applyFill="1" applyBorder="1" applyAlignment="1" applyProtection="1">
      <alignment horizontal="center" vertical="center" wrapText="1"/>
      <protection locked="0"/>
    </xf>
    <xf numFmtId="0" fontId="8" fillId="0" borderId="5" xfId="0" applyFont="1" applyBorder="1" applyAlignment="1">
      <alignment horizontal="center" vertical="center"/>
    </xf>
    <xf numFmtId="176" fontId="11" fillId="0" borderId="35" xfId="0" applyNumberFormat="1" applyFont="1" applyFill="1" applyBorder="1" applyAlignment="1">
      <alignment horizontal="center" vertical="center" shrinkToFit="1"/>
    </xf>
    <xf numFmtId="176" fontId="11" fillId="0" borderId="36" xfId="0" applyNumberFormat="1" applyFont="1" applyFill="1" applyBorder="1" applyAlignment="1">
      <alignment horizontal="center" vertical="center" shrinkToFit="1"/>
    </xf>
    <xf numFmtId="0" fontId="8" fillId="0" borderId="16" xfId="0" applyFont="1" applyFill="1" applyBorder="1" applyAlignment="1" applyProtection="1">
      <alignment horizontal="center" vertical="center" wrapText="1"/>
      <protection locked="0"/>
    </xf>
    <xf numFmtId="0" fontId="8" fillId="0" borderId="10" xfId="0" applyFont="1" applyBorder="1" applyAlignment="1">
      <alignment horizontal="center" vertical="center"/>
    </xf>
    <xf numFmtId="176" fontId="11" fillId="0" borderId="37" xfId="0" applyNumberFormat="1" applyFont="1" applyFill="1" applyBorder="1" applyAlignment="1">
      <alignment horizontal="center" vertical="center" shrinkToFit="1"/>
    </xf>
    <xf numFmtId="176" fontId="11" fillId="0" borderId="38" xfId="0" applyNumberFormat="1" applyFont="1" applyFill="1" applyBorder="1" applyAlignment="1">
      <alignment horizontal="center" vertical="center" shrinkToFit="1"/>
    </xf>
    <xf numFmtId="0" fontId="8" fillId="0" borderId="0" xfId="0" applyFont="1" applyFill="1" applyBorder="1" applyAlignment="1">
      <alignment wrapText="1"/>
    </xf>
    <xf numFmtId="0" fontId="8" fillId="0" borderId="10" xfId="0" applyFont="1" applyFill="1" applyBorder="1" applyAlignment="1">
      <alignment horizontal="center" wrapText="1"/>
    </xf>
    <xf numFmtId="0" fontId="8" fillId="0" borderId="8" xfId="0" applyFont="1" applyFill="1" applyBorder="1" applyAlignment="1">
      <alignment horizontal="center" wrapText="1"/>
    </xf>
    <xf numFmtId="0" fontId="41" fillId="0" borderId="0" xfId="0" applyFont="1" applyAlignment="1">
      <alignment horizontal="center" vertical="center"/>
    </xf>
    <xf numFmtId="0" fontId="8" fillId="0" borderId="11" xfId="0" applyFont="1" applyBorder="1" applyAlignment="1">
      <alignment horizontal="center" vertical="center"/>
    </xf>
    <xf numFmtId="0" fontId="8" fillId="0" borderId="13" xfId="0" applyFont="1" applyBorder="1" applyAlignment="1">
      <alignment horizontal="center" vertical="center"/>
    </xf>
    <xf numFmtId="177" fontId="11" fillId="0" borderId="11" xfId="0" applyNumberFormat="1" applyFont="1" applyBorder="1" applyAlignment="1" applyProtection="1">
      <alignment horizontal="center" vertical="center" shrinkToFit="1"/>
      <protection locked="0"/>
    </xf>
    <xf numFmtId="177" fontId="11" fillId="0" borderId="13" xfId="0" applyNumberFormat="1" applyFont="1" applyBorder="1" applyAlignment="1" applyProtection="1">
      <alignment horizontal="center" vertical="center" shrinkToFit="1"/>
      <protection locked="0"/>
    </xf>
    <xf numFmtId="176" fontId="11" fillId="3" borderId="11" xfId="0" applyNumberFormat="1" applyFont="1" applyFill="1" applyBorder="1" applyAlignment="1">
      <alignment horizontal="center" vertical="center" shrinkToFit="1"/>
    </xf>
    <xf numFmtId="176" fontId="11" fillId="3" borderId="13" xfId="0" applyNumberFormat="1" applyFont="1" applyFill="1" applyBorder="1" applyAlignment="1">
      <alignment horizontal="center" vertical="center" shrinkToFit="1"/>
    </xf>
    <xf numFmtId="176" fontId="11" fillId="0" borderId="39" xfId="0" applyNumberFormat="1" applyFont="1" applyFill="1" applyBorder="1" applyAlignment="1">
      <alignment horizontal="center" vertical="center" shrinkToFit="1"/>
    </xf>
    <xf numFmtId="176" fontId="11" fillId="0" borderId="40" xfId="0" applyNumberFormat="1" applyFont="1" applyFill="1" applyBorder="1" applyAlignment="1">
      <alignment horizontal="center" vertical="center" shrinkToFit="1"/>
    </xf>
    <xf numFmtId="0" fontId="11" fillId="0" borderId="0" xfId="0" applyFont="1" applyFill="1" applyBorder="1" applyAlignment="1" applyProtection="1">
      <alignment vertical="center"/>
      <protection locked="0"/>
    </xf>
    <xf numFmtId="0" fontId="8" fillId="0" borderId="11" xfId="0" applyFont="1" applyFill="1" applyBorder="1" applyAlignment="1">
      <alignment horizontal="center" wrapText="1"/>
    </xf>
    <xf numFmtId="0" fontId="8" fillId="0" borderId="13" xfId="0" applyFont="1" applyFill="1" applyBorder="1" applyAlignment="1">
      <alignment horizontal="center" wrapText="1"/>
    </xf>
    <xf numFmtId="0" fontId="41" fillId="0" borderId="0" xfId="0" applyFont="1" applyAlignment="1" applyProtection="1">
      <alignment vertical="center"/>
      <protection locked="0"/>
    </xf>
    <xf numFmtId="0" fontId="8" fillId="0" borderId="0" xfId="0" applyFont="1" applyBorder="1" applyAlignment="1">
      <alignment horizontal="center" vertical="center"/>
    </xf>
    <xf numFmtId="177" fontId="11" fillId="0" borderId="0" xfId="0" applyNumberFormat="1" applyFont="1" applyBorder="1" applyAlignment="1" applyProtection="1">
      <alignment horizontal="center" vertical="center" shrinkToFit="1"/>
      <protection locked="0"/>
    </xf>
    <xf numFmtId="0" fontId="44" fillId="0" borderId="0" xfId="7" applyFont="1" applyAlignment="1" applyProtection="1">
      <alignment vertical="center"/>
    </xf>
    <xf numFmtId="0" fontId="45" fillId="0" borderId="0" xfId="0" applyFont="1" applyAlignment="1">
      <alignment horizontal="left" vertical="center" wrapText="1"/>
    </xf>
    <xf numFmtId="0" fontId="46" fillId="0" borderId="0" xfId="6" applyFont="1" applyFill="1" applyAlignment="1">
      <alignment horizontal="center" vertical="center"/>
    </xf>
    <xf numFmtId="0" fontId="47" fillId="0" borderId="0" xfId="6" applyFont="1" applyFill="1" applyBorder="1" applyAlignment="1">
      <alignment horizontal="left" vertical="center"/>
    </xf>
    <xf numFmtId="0" fontId="47" fillId="0" borderId="0" xfId="6" applyFont="1" applyFill="1" applyBorder="1" applyAlignment="1">
      <alignment vertical="center" wrapText="1"/>
    </xf>
    <xf numFmtId="0" fontId="47" fillId="0" borderId="0" xfId="6" applyFont="1" applyFill="1" applyBorder="1" applyAlignment="1">
      <alignment horizontal="left" vertical="center" wrapText="1"/>
    </xf>
    <xf numFmtId="0" fontId="41" fillId="0" borderId="0" xfId="6" applyFont="1" applyFill="1" applyBorder="1" applyAlignment="1" applyProtection="1">
      <alignment vertical="center" wrapText="1"/>
      <protection locked="0"/>
    </xf>
    <xf numFmtId="0" fontId="41" fillId="0" borderId="0" xfId="6" applyFont="1" applyFill="1" applyAlignment="1">
      <alignment horizontal="justify" vertical="center"/>
    </xf>
    <xf numFmtId="0" fontId="41" fillId="0" borderId="0" xfId="6" applyFont="1" applyFill="1" applyBorder="1" applyAlignment="1">
      <alignment horizontal="justify" vertical="center" wrapText="1"/>
    </xf>
    <xf numFmtId="0" fontId="8" fillId="0" borderId="0" xfId="6" applyFont="1" applyFill="1" applyBorder="1" applyAlignment="1" applyProtection="1">
      <alignment vertical="center"/>
      <protection locked="0"/>
    </xf>
    <xf numFmtId="0" fontId="48" fillId="0" borderId="0" xfId="6" applyFont="1" applyFill="1" applyBorder="1" applyAlignment="1">
      <alignment vertical="center" wrapText="1"/>
    </xf>
    <xf numFmtId="0" fontId="41" fillId="0" borderId="0" xfId="6" applyFont="1" applyFill="1" applyBorder="1" applyAlignment="1">
      <alignment horizontal="center" vertical="center"/>
    </xf>
    <xf numFmtId="0" fontId="41" fillId="0" borderId="0" xfId="6" applyFont="1" applyFill="1" applyBorder="1" applyAlignment="1">
      <alignment vertical="center" wrapText="1"/>
    </xf>
    <xf numFmtId="0" fontId="41" fillId="0" borderId="0" xfId="6" applyFont="1" applyFill="1" applyBorder="1" applyAlignment="1">
      <alignment horizontal="left" vertical="center" wrapText="1"/>
    </xf>
    <xf numFmtId="0" fontId="11" fillId="0" borderId="0" xfId="6" applyFont="1" applyFill="1" applyBorder="1" applyAlignment="1" applyProtection="1">
      <alignment vertical="center" wrapText="1"/>
      <protection locked="0"/>
    </xf>
    <xf numFmtId="0" fontId="11" fillId="0" borderId="0" xfId="6" applyFont="1" applyFill="1" applyBorder="1" applyAlignment="1" applyProtection="1">
      <alignment horizontal="center" vertical="center" wrapText="1"/>
      <protection locked="0"/>
    </xf>
    <xf numFmtId="0" fontId="8" fillId="0" borderId="0" xfId="6" applyFont="1" applyFill="1" applyBorder="1" applyAlignment="1" applyProtection="1">
      <alignment horizontal="center" vertical="center"/>
      <protection locked="0"/>
    </xf>
    <xf numFmtId="0" fontId="41" fillId="0" borderId="0" xfId="6" applyFont="1" applyFill="1" applyBorder="1" applyAlignment="1">
      <alignment horizontal="left" vertical="center"/>
    </xf>
    <xf numFmtId="0" fontId="41" fillId="0" borderId="0" xfId="6" applyFont="1" applyFill="1" applyBorder="1" applyAlignment="1">
      <alignment horizontal="center" vertical="center" textRotation="255"/>
    </xf>
    <xf numFmtId="0" fontId="41" fillId="0" borderId="0" xfId="6" applyFont="1" applyFill="1" applyBorder="1" applyAlignment="1">
      <alignment vertical="center" textRotation="255"/>
    </xf>
    <xf numFmtId="0" fontId="45" fillId="0" borderId="0" xfId="3" applyFont="1" applyFill="1" applyAlignment="1">
      <alignment vertical="center"/>
    </xf>
    <xf numFmtId="10" fontId="11" fillId="0" borderId="0" xfId="6" applyNumberFormat="1" applyFont="1" applyFill="1" applyBorder="1" applyAlignment="1">
      <alignment vertical="center"/>
    </xf>
    <xf numFmtId="0" fontId="47" fillId="0" borderId="0" xfId="6" applyFont="1" applyFill="1" applyBorder="1" applyAlignment="1">
      <alignment vertical="center"/>
    </xf>
    <xf numFmtId="176" fontId="11" fillId="0" borderId="0" xfId="8" applyNumberFormat="1" applyFont="1" applyFill="1" applyBorder="1" applyAlignment="1" applyProtection="1">
      <alignment vertical="center"/>
      <protection locked="0"/>
    </xf>
    <xf numFmtId="176" fontId="49" fillId="0" borderId="0" xfId="8" applyNumberFormat="1" applyFont="1" applyFill="1" applyBorder="1" applyAlignment="1">
      <alignment vertical="center"/>
    </xf>
    <xf numFmtId="176" fontId="49" fillId="0" borderId="0" xfId="8" applyNumberFormat="1" applyFont="1" applyFill="1" applyBorder="1" applyAlignment="1" applyProtection="1">
      <alignment vertical="center"/>
      <protection locked="0"/>
    </xf>
    <xf numFmtId="176" fontId="49" fillId="0" borderId="0" xfId="8" applyNumberFormat="1" applyFont="1" applyFill="1" applyBorder="1" applyAlignment="1">
      <alignment horizontal="center" vertical="center"/>
    </xf>
    <xf numFmtId="179" fontId="41" fillId="0" borderId="0" xfId="6" applyNumberFormat="1" applyFont="1" applyFill="1" applyBorder="1" applyAlignment="1">
      <alignment vertical="center"/>
    </xf>
    <xf numFmtId="0" fontId="41" fillId="0" borderId="0" xfId="6" applyFont="1" applyFill="1" applyBorder="1" applyAlignment="1">
      <alignment horizontal="right" vertical="center"/>
    </xf>
    <xf numFmtId="38" fontId="41" fillId="0" borderId="0" xfId="8" applyFont="1" applyFill="1" applyBorder="1" applyAlignment="1">
      <alignment vertical="center"/>
    </xf>
    <xf numFmtId="0" fontId="41" fillId="0" borderId="0" xfId="6" applyFont="1" applyFill="1" applyBorder="1" applyAlignment="1">
      <alignment horizontal="center" vertical="center" wrapText="1"/>
    </xf>
    <xf numFmtId="0" fontId="6" fillId="0" borderId="0" xfId="6" applyFont="1" applyFill="1" applyBorder="1" applyAlignment="1">
      <alignment vertical="center"/>
    </xf>
    <xf numFmtId="0" fontId="11" fillId="4" borderId="0" xfId="0" applyFont="1" applyFill="1" applyBorder="1" applyAlignment="1">
      <alignment horizontal="left" vertical="center"/>
    </xf>
    <xf numFmtId="176" fontId="11" fillId="3" borderId="0" xfId="6" applyNumberFormat="1" applyFont="1" applyFill="1" applyBorder="1" applyAlignment="1" applyProtection="1">
      <alignment vertical="center"/>
    </xf>
    <xf numFmtId="178" fontId="11" fillId="3" borderId="0" xfId="6" applyNumberFormat="1" applyFont="1" applyFill="1" applyBorder="1" applyAlignment="1" applyProtection="1">
      <alignment vertical="center"/>
    </xf>
    <xf numFmtId="180" fontId="41" fillId="0" borderId="0" xfId="2" applyNumberFormat="1" applyFont="1" applyFill="1" applyBorder="1" applyAlignment="1">
      <alignment horizontal="right" vertical="center" wrapText="1"/>
    </xf>
    <xf numFmtId="181" fontId="41" fillId="0" borderId="0" xfId="1" applyNumberFormat="1" applyFont="1" applyFill="1" applyBorder="1" applyAlignment="1">
      <alignment horizontal="right" vertical="center" wrapText="1"/>
    </xf>
    <xf numFmtId="0" fontId="41" fillId="0" borderId="0" xfId="6" applyFont="1" applyFill="1" applyBorder="1" applyAlignment="1">
      <alignment horizontal="right" vertical="center" wrapText="1"/>
    </xf>
    <xf numFmtId="0" fontId="15" fillId="0" borderId="0" xfId="0" applyFont="1" applyBorder="1" applyAlignment="1">
      <alignment horizontal="center" vertical="center"/>
    </xf>
    <xf numFmtId="0" fontId="11" fillId="0" borderId="0" xfId="0" applyFont="1" applyBorder="1" applyAlignment="1">
      <alignment horizontal="left" vertical="top" wrapText="1"/>
    </xf>
    <xf numFmtId="0" fontId="11" fillId="0" borderId="5" xfId="0" applyFont="1" applyBorder="1" applyAlignment="1">
      <alignment vertical="top"/>
    </xf>
    <xf numFmtId="0" fontId="11" fillId="0" borderId="6" xfId="0" applyFont="1" applyBorder="1" applyAlignment="1">
      <alignment vertical="top"/>
    </xf>
    <xf numFmtId="0" fontId="11" fillId="0" borderId="7" xfId="0" applyFont="1" applyBorder="1" applyAlignment="1">
      <alignment vertical="top"/>
    </xf>
    <xf numFmtId="0" fontId="11" fillId="0" borderId="10" xfId="0" applyFont="1" applyBorder="1" applyAlignment="1">
      <alignment vertical="top"/>
    </xf>
    <xf numFmtId="0" fontId="11" fillId="0" borderId="0" xfId="0" applyFont="1" applyBorder="1" applyAlignment="1">
      <alignment vertical="top"/>
    </xf>
    <xf numFmtId="0" fontId="11" fillId="0" borderId="8" xfId="0" applyFont="1" applyBorder="1" applyAlignment="1">
      <alignment vertical="top"/>
    </xf>
    <xf numFmtId="0" fontId="11" fillId="0" borderId="11" xfId="0" applyFont="1" applyBorder="1" applyAlignment="1">
      <alignment vertical="top"/>
    </xf>
    <xf numFmtId="0" fontId="11" fillId="0" borderId="12" xfId="0" applyFont="1" applyBorder="1" applyAlignment="1">
      <alignment vertical="top"/>
    </xf>
    <xf numFmtId="0" fontId="11" fillId="0" borderId="13" xfId="0" applyFont="1" applyBorder="1" applyAlignment="1">
      <alignment vertical="top"/>
    </xf>
    <xf numFmtId="0" fontId="11" fillId="0" borderId="5" xfId="0" applyFont="1" applyBorder="1" applyAlignment="1">
      <alignment horizontal="justify" vertical="center"/>
    </xf>
    <xf numFmtId="0" fontId="11" fillId="0" borderId="6" xfId="0" applyFont="1" applyBorder="1" applyAlignment="1">
      <alignment horizontal="justify" vertical="center"/>
    </xf>
    <xf numFmtId="0" fontId="11" fillId="0" borderId="6" xfId="0" applyFont="1" applyBorder="1" applyAlignment="1">
      <alignment vertical="center"/>
    </xf>
    <xf numFmtId="0" fontId="11" fillId="0" borderId="6" xfId="0" applyFont="1" applyBorder="1" applyAlignment="1">
      <alignment vertical="center" wrapText="1"/>
    </xf>
    <xf numFmtId="0" fontId="11" fillId="0" borderId="6" xfId="0" applyFont="1" applyBorder="1" applyAlignment="1">
      <alignment horizontal="justify" vertical="center" wrapText="1"/>
    </xf>
    <xf numFmtId="0" fontId="11" fillId="0" borderId="7" xfId="0" applyFont="1" applyBorder="1" applyAlignment="1">
      <alignment horizontal="justify" vertical="center"/>
    </xf>
    <xf numFmtId="0" fontId="11" fillId="0" borderId="0" xfId="0" applyFont="1" applyBorder="1" applyAlignment="1">
      <alignment horizontal="justify" vertical="center"/>
    </xf>
    <xf numFmtId="0" fontId="8" fillId="0" borderId="6" xfId="0" applyFont="1" applyBorder="1" applyAlignment="1">
      <alignment vertical="center"/>
    </xf>
    <xf numFmtId="0" fontId="11" fillId="0" borderId="7" xfId="0" applyFont="1" applyBorder="1" applyAlignment="1">
      <alignment vertical="center"/>
    </xf>
    <xf numFmtId="0" fontId="8" fillId="0" borderId="10" xfId="0" applyFont="1" applyBorder="1"/>
    <xf numFmtId="0" fontId="11" fillId="0" borderId="10" xfId="0" applyFont="1" applyBorder="1" applyAlignment="1">
      <alignment vertical="center"/>
    </xf>
    <xf numFmtId="0" fontId="8" fillId="0" borderId="10" xfId="0" applyFont="1" applyBorder="1" applyAlignment="1">
      <alignment vertical="center" wrapText="1"/>
    </xf>
    <xf numFmtId="0" fontId="11" fillId="0" borderId="0" xfId="0" applyFont="1" applyBorder="1" applyAlignment="1">
      <alignment vertical="center" wrapText="1"/>
    </xf>
    <xf numFmtId="0" fontId="11" fillId="0" borderId="0" xfId="0" applyFont="1" applyBorder="1" applyAlignment="1">
      <alignment horizontal="justify" vertical="center" wrapText="1"/>
    </xf>
    <xf numFmtId="0" fontId="11" fillId="0" borderId="11" xfId="0" applyFont="1" applyBorder="1" applyAlignment="1">
      <alignment vertical="center"/>
    </xf>
    <xf numFmtId="0" fontId="11" fillId="0" borderId="12" xfId="0" applyFont="1" applyBorder="1" applyAlignment="1">
      <alignment vertical="center"/>
    </xf>
    <xf numFmtId="0" fontId="11" fillId="0" borderId="13" xfId="0" applyFont="1" applyBorder="1" applyAlignment="1">
      <alignment vertical="center"/>
    </xf>
    <xf numFmtId="0" fontId="8" fillId="0" borderId="11" xfId="0" applyFont="1" applyBorder="1" applyAlignment="1">
      <alignment vertical="center" wrapText="1"/>
    </xf>
    <xf numFmtId="0" fontId="8" fillId="0" borderId="12" xfId="0" applyFont="1" applyBorder="1" applyAlignment="1">
      <alignment vertical="center"/>
    </xf>
    <xf numFmtId="0" fontId="11" fillId="0" borderId="1" xfId="0" applyFont="1" applyBorder="1" applyAlignment="1">
      <alignment horizontal="center" vertical="center" wrapText="1"/>
    </xf>
    <xf numFmtId="0" fontId="41" fillId="0" borderId="1" xfId="6" applyFont="1" applyFill="1" applyBorder="1" applyAlignment="1">
      <alignment horizontal="center" vertical="center" wrapText="1"/>
    </xf>
    <xf numFmtId="0" fontId="11" fillId="0" borderId="1" xfId="0" applyFont="1" applyBorder="1" applyAlignment="1">
      <alignment horizontal="center" vertical="center"/>
    </xf>
    <xf numFmtId="0" fontId="8" fillId="0" borderId="6" xfId="0" applyFont="1" applyBorder="1" applyAlignment="1">
      <alignment vertical="center" wrapText="1"/>
    </xf>
    <xf numFmtId="0" fontId="8" fillId="0" borderId="12" xfId="0" applyFont="1" applyBorder="1" applyAlignment="1">
      <alignment vertical="center" wrapText="1"/>
    </xf>
    <xf numFmtId="0" fontId="11" fillId="0" borderId="0" xfId="0" applyFont="1" applyAlignment="1">
      <alignment horizontal="left" vertical="center"/>
    </xf>
    <xf numFmtId="0" fontId="11" fillId="0" borderId="0" xfId="0" applyFont="1" applyAlignment="1"/>
    <xf numFmtId="0" fontId="11" fillId="0" borderId="5" xfId="0" applyFont="1" applyFill="1" applyBorder="1" applyAlignment="1">
      <alignment horizontal="center"/>
    </xf>
    <xf numFmtId="0" fontId="11" fillId="0" borderId="6" xfId="0" applyFont="1" applyFill="1" applyBorder="1" applyAlignment="1">
      <alignment horizontal="center"/>
    </xf>
    <xf numFmtId="0" fontId="11" fillId="0" borderId="7" xfId="0" applyFont="1" applyFill="1" applyBorder="1" applyAlignment="1">
      <alignment horizontal="center"/>
    </xf>
    <xf numFmtId="0" fontId="11" fillId="0" borderId="0" xfId="0" applyFont="1" applyFill="1" applyBorder="1" applyAlignment="1">
      <alignment horizontal="center"/>
    </xf>
    <xf numFmtId="0" fontId="11" fillId="0" borderId="10" xfId="0" applyFont="1" applyFill="1" applyBorder="1" applyAlignment="1">
      <alignment horizontal="center"/>
    </xf>
    <xf numFmtId="0" fontId="11" fillId="0" borderId="8" xfId="0" applyFont="1" applyFill="1" applyBorder="1" applyAlignment="1">
      <alignment horizontal="center"/>
    </xf>
    <xf numFmtId="0" fontId="42" fillId="0" borderId="0" xfId="0" applyFont="1" applyAlignment="1">
      <alignment vertical="center"/>
    </xf>
    <xf numFmtId="0" fontId="11" fillId="0" borderId="11" xfId="0" applyFont="1" applyFill="1" applyBorder="1" applyAlignment="1">
      <alignment horizontal="center"/>
    </xf>
    <xf numFmtId="0" fontId="11" fillId="0" borderId="12" xfId="0" applyFont="1" applyFill="1" applyBorder="1" applyAlignment="1">
      <alignment horizontal="center"/>
    </xf>
    <xf numFmtId="0" fontId="11" fillId="0" borderId="13" xfId="0" applyFont="1" applyFill="1" applyBorder="1" applyAlignment="1">
      <alignment horizontal="center"/>
    </xf>
    <xf numFmtId="0" fontId="11" fillId="0" borderId="0" xfId="0" applyFont="1" applyFill="1" applyAlignment="1">
      <alignment horizontal="right"/>
    </xf>
  </cellXfs>
  <cellStyles count="9">
    <cellStyle name="パーセント 2" xfId="1"/>
    <cellStyle name="桁区切り 2" xfId="2"/>
    <cellStyle name="標準" xfId="0" builtinId="0"/>
    <cellStyle name="標準 2" xfId="3"/>
    <cellStyle name="標準 3" xfId="4"/>
    <cellStyle name="標準 4" xfId="5"/>
    <cellStyle name="標準_ｼｽﾃﾑ提案記載例16年（建築物）040302" xfId="6"/>
    <cellStyle name="ハイパーリンク" xfId="7" builtinId="8"/>
    <cellStyle name="桁区切り" xfId="8" builtinId="6"/>
  </cellStyles>
  <dxfs count="4">
    <dxf>
      <font>
        <color auto="1"/>
      </font>
      <fill>
        <patternFill>
          <fgColor auto="1"/>
          <bgColor theme="0" tint="-0.5"/>
        </patternFill>
      </fill>
    </dxf>
    <dxf>
      <font>
        <b/>
        <i val="0"/>
        <color rgb="FFFF0000"/>
      </font>
    </dxf>
    <dxf>
      <font>
        <b/>
        <i val="0"/>
        <color rgb="FFFFFF00"/>
      </font>
      <fill>
        <patternFill>
          <bgColor rgb="FFC00000"/>
        </patternFill>
      </fill>
    </dxf>
    <dxf>
      <font>
        <b/>
        <i val="0"/>
        <color rgb="FF0000FF"/>
      </font>
      <fill>
        <patternFill>
          <bgColor theme="8" tint="0.6"/>
        </patternFill>
      </fill>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externalLink" Target="externalLinks/externalLink1.xml" /><Relationship Id="rId17" Type="http://schemas.openxmlformats.org/officeDocument/2006/relationships/externalLink" Target="externalLinks/externalLink2.xml" /><Relationship Id="rId18" Type="http://schemas.openxmlformats.org/officeDocument/2006/relationships/externalLink" Target="externalLinks/externalLink3.xml" /><Relationship Id="rId19" Type="http://schemas.openxmlformats.org/officeDocument/2006/relationships/theme" Target="theme/theme1.xml" /><Relationship Id="rId20" Type="http://schemas.openxmlformats.org/officeDocument/2006/relationships/sharedStrings" Target="sharedStrings.xml" /><Relationship Id="rId2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xdr:col>
      <xdr:colOff>596265</xdr:colOff>
      <xdr:row>10</xdr:row>
      <xdr:rowOff>20320</xdr:rowOff>
    </xdr:from>
    <xdr:to xmlns:xdr="http://schemas.openxmlformats.org/drawingml/2006/spreadsheetDrawing">
      <xdr:col>4</xdr:col>
      <xdr:colOff>615315</xdr:colOff>
      <xdr:row>11</xdr:row>
      <xdr:rowOff>11430</xdr:rowOff>
    </xdr:to>
    <xdr:sp macro="" textlink="">
      <xdr:nvSpPr>
        <xdr:cNvPr id="3" name="楕円 2"/>
        <xdr:cNvSpPr/>
      </xdr:nvSpPr>
      <xdr:spPr>
        <a:xfrm>
          <a:off x="2050415" y="2212975"/>
          <a:ext cx="636270" cy="21971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xdr:col>
      <xdr:colOff>51435</xdr:colOff>
      <xdr:row>17</xdr:row>
      <xdr:rowOff>17145</xdr:rowOff>
    </xdr:from>
    <xdr:to xmlns:xdr="http://schemas.openxmlformats.org/drawingml/2006/spreadsheetDrawing">
      <xdr:col>6</xdr:col>
      <xdr:colOff>70485</xdr:colOff>
      <xdr:row>18</xdr:row>
      <xdr:rowOff>7620</xdr:rowOff>
    </xdr:to>
    <xdr:sp macro="" textlink="">
      <xdr:nvSpPr>
        <xdr:cNvPr id="6" name="楕円 5"/>
        <xdr:cNvSpPr/>
      </xdr:nvSpPr>
      <xdr:spPr>
        <a:xfrm>
          <a:off x="2740025" y="3638550"/>
          <a:ext cx="636270" cy="2190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6</xdr:col>
      <xdr:colOff>200025</xdr:colOff>
      <xdr:row>23</xdr:row>
      <xdr:rowOff>26670</xdr:rowOff>
    </xdr:from>
    <xdr:to xmlns:xdr="http://schemas.openxmlformats.org/drawingml/2006/spreadsheetDrawing">
      <xdr:col>7</xdr:col>
      <xdr:colOff>219075</xdr:colOff>
      <xdr:row>24</xdr:row>
      <xdr:rowOff>17145</xdr:rowOff>
    </xdr:to>
    <xdr:sp macro="" textlink="">
      <xdr:nvSpPr>
        <xdr:cNvPr id="7" name="楕円 6"/>
        <xdr:cNvSpPr/>
      </xdr:nvSpPr>
      <xdr:spPr>
        <a:xfrm>
          <a:off x="3505835" y="4897755"/>
          <a:ext cx="636270" cy="2190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mlns:xdr="http://schemas.openxmlformats.org/drawingml/2006/spreadsheetDrawing">
      <xdr:col>0</xdr:col>
      <xdr:colOff>73025</xdr:colOff>
      <xdr:row>0</xdr:row>
      <xdr:rowOff>97790</xdr:rowOff>
    </xdr:from>
    <xdr:ext cx="2166620" cy="462915"/>
    <xdr:sp macro="" textlink="">
      <xdr:nvSpPr>
        <xdr:cNvPr id="2" name="Rectangle 1"/>
        <xdr:cNvSpPr>
          <a:spLocks noChangeArrowheads="1"/>
        </xdr:cNvSpPr>
      </xdr:nvSpPr>
      <xdr:spPr>
        <a:xfrm>
          <a:off x="73025" y="97790"/>
          <a:ext cx="2166620" cy="462915"/>
        </a:xfrm>
        <a:prstGeom prst="rect">
          <a:avLst/>
        </a:prstGeom>
        <a:noFill/>
        <a:ln w="3175">
          <a:noFill/>
          <a:miter lim="800000"/>
          <a:headEnd/>
          <a:tailEnd/>
        </a:ln>
      </xdr:spPr>
      <xdr:txBody>
        <a:bodyPr vertOverflow="clip" horzOverflow="overflow" wrap="square" lIns="27432" tIns="18288" rIns="27432" bIns="18288" anchor="ctr" upright="1"/>
        <a:lstStyle/>
        <a:p>
          <a:pPr algn="l" rtl="0">
            <a:defRPr sz="1000"/>
          </a:pPr>
          <a:r>
            <a:rPr lang="ja-JP" altLang="en-US" sz="1400" b="0" i="0" u="none" strike="noStrike" baseline="0">
              <a:solidFill>
                <a:srgbClr val="000000"/>
              </a:solidFill>
              <a:latin typeface="ＭＳ 明朝"/>
              <a:ea typeface="ＭＳ 明朝"/>
            </a:rPr>
            <a:t>（様式第４－１号）</a:t>
          </a:r>
        </a:p>
      </xdr:txBody>
    </xdr:sp>
    <xdr:clientData/>
  </xdr:oneCellAnchor>
  <xdr:oneCellAnchor>
    <xdr:from xmlns:xdr="http://schemas.openxmlformats.org/drawingml/2006/spreadsheetDrawing">
      <xdr:col>0</xdr:col>
      <xdr:colOff>73025</xdr:colOff>
      <xdr:row>0</xdr:row>
      <xdr:rowOff>97790</xdr:rowOff>
    </xdr:from>
    <xdr:ext cx="2166620" cy="463550"/>
    <xdr:sp macro="" textlink="">
      <xdr:nvSpPr>
        <xdr:cNvPr id="3" name="Rectangle 2"/>
        <xdr:cNvSpPr>
          <a:spLocks noChangeArrowheads="1"/>
        </xdr:cNvSpPr>
      </xdr:nvSpPr>
      <xdr:spPr>
        <a:xfrm>
          <a:off x="73025" y="97790"/>
          <a:ext cx="2166620" cy="463550"/>
        </a:xfrm>
        <a:prstGeom prst="rect">
          <a:avLst/>
        </a:prstGeom>
        <a:noFill/>
        <a:ln w="3175">
          <a:noFill/>
          <a:miter lim="800000"/>
          <a:headEnd/>
          <a:tailEnd/>
        </a:ln>
      </xdr:spPr>
      <xdr:txBody>
        <a:bodyPr vertOverflow="clip" horzOverflow="overflow" wrap="square" lIns="27432" tIns="18288" rIns="27432" bIns="18288" anchor="ctr" upright="1"/>
        <a:lstStyle/>
        <a:p>
          <a:pPr algn="l" rtl="0">
            <a:defRPr sz="1000"/>
          </a:pPr>
          <a:r>
            <a:rPr lang="ja-JP" altLang="en-US" sz="1400" b="0" i="0" u="none" strike="noStrike" baseline="0">
              <a:solidFill>
                <a:srgbClr val="000000"/>
              </a:solidFill>
              <a:latin typeface="ＭＳ 明朝"/>
              <a:ea typeface="ＭＳ 明朝"/>
            </a:rPr>
            <a:t>（様式第４－１号）</a:t>
          </a:r>
        </a:p>
      </xdr:txBody>
    </xdr:sp>
    <xdr:clientData/>
  </xdr:one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172.16.10.151\tokyo-k\0.&#20840;&#31038;\2.&#25216;&#34899;&#38306;&#20418;\&#35336;&#31639;&#38306;&#20418;\Base_Book\Base_Book.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Jun-p\my%20documents\My%20Documents\&#35336;&#31639;&#36039;&#26009;\Calc\MACFILE\Mac.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Server\jfs\My%20Documents\&#36899;&#32097;&#20808;&#19968;&#35239;.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表紙"/>
      <sheetName val="まとめ"/>
      <sheetName val="SK"/>
      <sheetName val="SKB"/>
      <sheetName val="DT"/>
      <sheetName val="DTB"/>
      <sheetName val="TO"/>
      <sheetName val="TOB"/>
      <sheetName val="KT"/>
      <sheetName val="KTB"/>
      <sheetName val="KTA"/>
      <sheetName val="KTAB"/>
      <sheetName val="KTL"/>
      <sheetName val="KTLB"/>
      <sheetName val="LS"/>
      <sheetName val="LSB"/>
      <sheetName val="OL"/>
      <sheetName val="OLB"/>
      <sheetName val="GS0"/>
      <sheetName val="GS"/>
      <sheetName val="GS_2"/>
      <sheetName val="GS_3"/>
      <sheetName val="GSB"/>
      <sheetName val="GSB_2"/>
      <sheetName val="GSB_3"/>
      <sheetName val="CS"/>
      <sheetName val="CS_G"/>
      <sheetName val="GSC"/>
      <sheetName val="Base1"/>
      <sheetName val="Base2"/>
      <sheetName val="Base3"/>
      <sheetName val="Base4"/>
      <sheetName val="Base5"/>
      <sheetName val="Base6"/>
      <sheetName val="Base7-2"/>
      <sheetName val="Base1-N"/>
      <sheetName val="Base7"/>
      <sheetName val="RD"/>
      <sheetName val="N-4A"/>
      <sheetName val="Data1"/>
      <sheetName val="Data2"/>
      <sheetName val="Data3"/>
      <sheetName val="Data4"/>
      <sheetName val="PWL"/>
      <sheetName val="DKPWL"/>
      <sheetName val="NR"/>
      <sheetName val="EL"/>
      <sheetName val="CH"/>
      <sheetName val="BOX"/>
      <sheetName val="TL"/>
      <sheetName val="DTL"/>
      <sheetName val="TP1"/>
      <sheetName val="TP2"/>
      <sheetName val="ONAIR"/>
      <sheetName val="ONPACT"/>
      <sheetName val="ELBOW"/>
      <sheetName val="BOX(ALQ)"/>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ow r="5">
          <cell r="B5" t="str">
            <v>ON1</v>
          </cell>
          <cell r="C5">
            <v>0</v>
          </cell>
          <cell r="D5">
            <v>400</v>
          </cell>
          <cell r="E5">
            <v>0</v>
          </cell>
          <cell r="F5">
            <v>400</v>
          </cell>
          <cell r="G5">
            <v>1700</v>
          </cell>
          <cell r="H5">
            <v>10</v>
          </cell>
          <cell r="I5">
            <v>14</v>
          </cell>
          <cell r="J5">
            <v>23</v>
          </cell>
          <cell r="K5">
            <v>33</v>
          </cell>
          <cell r="L5">
            <v>46</v>
          </cell>
          <cell r="M5">
            <v>37</v>
          </cell>
          <cell r="N5">
            <v>28</v>
          </cell>
          <cell r="O5">
            <v>25</v>
          </cell>
          <cell r="P5">
            <v>60.038920086348746</v>
          </cell>
          <cell r="Q5">
            <v>-5.617085573220912</v>
          </cell>
          <cell r="R5">
            <v>1.2</v>
          </cell>
        </row>
        <row r="6">
          <cell r="B6" t="str">
            <v>ON1</v>
          </cell>
          <cell r="C6">
            <v>0</v>
          </cell>
          <cell r="D6">
            <v>400</v>
          </cell>
          <cell r="E6">
            <v>400</v>
          </cell>
          <cell r="F6">
            <v>550</v>
          </cell>
          <cell r="G6">
            <v>1700</v>
          </cell>
          <cell r="H6">
            <v>10</v>
          </cell>
          <cell r="I6">
            <v>13</v>
          </cell>
          <cell r="J6">
            <v>22</v>
          </cell>
          <cell r="K6">
            <v>32</v>
          </cell>
          <cell r="L6">
            <v>39</v>
          </cell>
          <cell r="M6">
            <v>33</v>
          </cell>
          <cell r="N6">
            <v>26</v>
          </cell>
          <cell r="O6">
            <v>23</v>
          </cell>
          <cell r="P6">
            <v>59.136696446472769</v>
          </cell>
          <cell r="Q6">
            <v>-3.3414194759845941</v>
          </cell>
          <cell r="R6">
            <v>1.2</v>
          </cell>
        </row>
        <row r="7">
          <cell r="B7" t="str">
            <v>ON1</v>
          </cell>
          <cell r="C7">
            <v>0</v>
          </cell>
          <cell r="D7">
            <v>400</v>
          </cell>
          <cell r="E7">
            <v>550</v>
          </cell>
          <cell r="F7">
            <v>9999</v>
          </cell>
          <cell r="G7">
            <v>1700</v>
          </cell>
          <cell r="H7">
            <v>10</v>
          </cell>
          <cell r="I7">
            <v>13</v>
          </cell>
          <cell r="J7">
            <v>22</v>
          </cell>
          <cell r="K7">
            <v>32</v>
          </cell>
          <cell r="L7">
            <v>35</v>
          </cell>
          <cell r="M7">
            <v>30</v>
          </cell>
          <cell r="N7">
            <v>24</v>
          </cell>
          <cell r="O7">
            <v>22</v>
          </cell>
          <cell r="P7">
            <v>58.673908413829537</v>
          </cell>
          <cell r="Q7">
            <v>-1.4435480710883652</v>
          </cell>
          <cell r="R7">
            <v>1.2</v>
          </cell>
        </row>
        <row r="8">
          <cell r="B8" t="str">
            <v>ON1</v>
          </cell>
          <cell r="C8">
            <v>400</v>
          </cell>
          <cell r="D8">
            <v>500</v>
          </cell>
          <cell r="E8">
            <v>0</v>
          </cell>
          <cell r="F8">
            <v>400</v>
          </cell>
          <cell r="G8">
            <v>1700</v>
          </cell>
          <cell r="H8">
            <v>10</v>
          </cell>
          <cell r="I8">
            <v>13</v>
          </cell>
          <cell r="J8">
            <v>21</v>
          </cell>
          <cell r="K8">
            <v>32</v>
          </cell>
          <cell r="L8">
            <v>45</v>
          </cell>
          <cell r="M8">
            <v>34</v>
          </cell>
          <cell r="N8">
            <v>25</v>
          </cell>
          <cell r="O8">
            <v>23</v>
          </cell>
          <cell r="P8">
            <v>60.305080300172264</v>
          </cell>
          <cell r="Q8">
            <v>-4.5125773838667911</v>
          </cell>
          <cell r="R8">
            <v>1.2</v>
          </cell>
        </row>
        <row r="9">
          <cell r="B9" t="str">
            <v>ON1</v>
          </cell>
          <cell r="C9">
            <v>400</v>
          </cell>
          <cell r="D9">
            <v>500</v>
          </cell>
          <cell r="E9">
            <v>400</v>
          </cell>
          <cell r="F9">
            <v>550</v>
          </cell>
          <cell r="G9">
            <v>1700</v>
          </cell>
          <cell r="H9">
            <v>10</v>
          </cell>
          <cell r="I9">
            <v>13</v>
          </cell>
          <cell r="J9">
            <v>21</v>
          </cell>
          <cell r="K9">
            <v>30</v>
          </cell>
          <cell r="L9">
            <v>39</v>
          </cell>
          <cell r="M9">
            <v>30</v>
          </cell>
          <cell r="N9">
            <v>23</v>
          </cell>
          <cell r="O9">
            <v>21</v>
          </cell>
          <cell r="P9">
            <v>59.402856660296109</v>
          </cell>
          <cell r="Q9">
            <v>-2.236911286630324</v>
          </cell>
          <cell r="R9">
            <v>1.2</v>
          </cell>
        </row>
        <row r="10">
          <cell r="B10" t="str">
            <v>ON1</v>
          </cell>
          <cell r="C10">
            <v>400</v>
          </cell>
          <cell r="D10">
            <v>500</v>
          </cell>
          <cell r="E10">
            <v>550</v>
          </cell>
          <cell r="F10">
            <v>9999</v>
          </cell>
          <cell r="G10">
            <v>1700</v>
          </cell>
          <cell r="H10">
            <v>10</v>
          </cell>
          <cell r="I10">
            <v>13</v>
          </cell>
          <cell r="J10">
            <v>21</v>
          </cell>
          <cell r="K10">
            <v>28</v>
          </cell>
          <cell r="L10">
            <v>34</v>
          </cell>
          <cell r="M10">
            <v>27</v>
          </cell>
          <cell r="N10">
            <v>21</v>
          </cell>
          <cell r="O10">
            <v>20</v>
          </cell>
          <cell r="P10">
            <v>60.108452481352543</v>
          </cell>
          <cell r="Q10">
            <v>-1.5101977896164414</v>
          </cell>
          <cell r="R10">
            <v>1.2</v>
          </cell>
        </row>
        <row r="11">
          <cell r="B11" t="str">
            <v>ON1</v>
          </cell>
          <cell r="C11">
            <v>500</v>
          </cell>
          <cell r="D11">
            <v>650</v>
          </cell>
          <cell r="E11">
            <v>0</v>
          </cell>
          <cell r="F11">
            <v>400</v>
          </cell>
          <cell r="G11">
            <v>1700</v>
          </cell>
          <cell r="H11">
            <v>10</v>
          </cell>
          <cell r="I11">
            <v>12</v>
          </cell>
          <cell r="J11">
            <v>21</v>
          </cell>
          <cell r="K11">
            <v>30</v>
          </cell>
          <cell r="L11">
            <v>45</v>
          </cell>
          <cell r="M11">
            <v>31</v>
          </cell>
          <cell r="N11">
            <v>23</v>
          </cell>
          <cell r="O11">
            <v>20</v>
          </cell>
          <cell r="P11">
            <v>59.772759872525235</v>
          </cell>
          <cell r="Q11">
            <v>-3.7215937625750399</v>
          </cell>
          <cell r="R11">
            <v>1.3</v>
          </cell>
        </row>
        <row r="12">
          <cell r="B12" t="str">
            <v>ON1</v>
          </cell>
          <cell r="C12">
            <v>500</v>
          </cell>
          <cell r="D12">
            <v>650</v>
          </cell>
          <cell r="E12">
            <v>400</v>
          </cell>
          <cell r="F12">
            <v>550</v>
          </cell>
          <cell r="G12">
            <v>1700</v>
          </cell>
          <cell r="H12">
            <v>10</v>
          </cell>
          <cell r="I12">
            <v>12</v>
          </cell>
          <cell r="J12">
            <v>20</v>
          </cell>
          <cell r="K12">
            <v>27</v>
          </cell>
          <cell r="L12">
            <v>40</v>
          </cell>
          <cell r="M12">
            <v>26</v>
          </cell>
          <cell r="N12">
            <v>21</v>
          </cell>
          <cell r="O12">
            <v>18</v>
          </cell>
          <cell r="P12">
            <v>60.837400727818945</v>
          </cell>
          <cell r="Q12">
            <v>-3.3035610051582509</v>
          </cell>
          <cell r="R12">
            <v>1.2</v>
          </cell>
        </row>
        <row r="13">
          <cell r="B13" t="str">
            <v>ON1</v>
          </cell>
          <cell r="C13">
            <v>500</v>
          </cell>
          <cell r="D13">
            <v>650</v>
          </cell>
          <cell r="E13">
            <v>550</v>
          </cell>
          <cell r="F13">
            <v>800</v>
          </cell>
          <cell r="G13">
            <v>1700</v>
          </cell>
          <cell r="H13">
            <v>10</v>
          </cell>
          <cell r="I13">
            <v>12</v>
          </cell>
          <cell r="J13">
            <v>18</v>
          </cell>
          <cell r="K13">
            <v>25</v>
          </cell>
          <cell r="L13">
            <v>35</v>
          </cell>
          <cell r="M13">
            <v>23</v>
          </cell>
          <cell r="N13">
            <v>19</v>
          </cell>
          <cell r="O13">
            <v>17</v>
          </cell>
          <cell r="P13">
            <v>59.576132053705692</v>
          </cell>
          <cell r="Q13">
            <v>-0.71921416832483231</v>
          </cell>
          <cell r="R13">
            <v>1.2</v>
          </cell>
        </row>
        <row r="14">
          <cell r="B14" t="str">
            <v>ON1</v>
          </cell>
          <cell r="C14">
            <v>500</v>
          </cell>
          <cell r="D14">
            <v>650</v>
          </cell>
          <cell r="E14">
            <v>800</v>
          </cell>
          <cell r="F14">
            <v>9999</v>
          </cell>
          <cell r="G14">
            <v>1700</v>
          </cell>
          <cell r="H14">
            <v>10</v>
          </cell>
          <cell r="I14">
            <v>11</v>
          </cell>
          <cell r="J14">
            <v>17</v>
          </cell>
          <cell r="K14">
            <v>23</v>
          </cell>
          <cell r="L14">
            <v>31</v>
          </cell>
          <cell r="M14">
            <v>21</v>
          </cell>
          <cell r="N14">
            <v>17</v>
          </cell>
          <cell r="O14">
            <v>15</v>
          </cell>
          <cell r="P14">
            <v>60.837400727819116</v>
          </cell>
          <cell r="Q14">
            <v>-0.30356100515840012</v>
          </cell>
          <cell r="R14">
            <v>1.2</v>
          </cell>
        </row>
        <row r="15">
          <cell r="B15" t="str">
            <v>ON1</v>
          </cell>
          <cell r="C15">
            <v>650</v>
          </cell>
          <cell r="D15">
            <v>800</v>
          </cell>
          <cell r="E15">
            <v>0</v>
          </cell>
          <cell r="F15">
            <v>400</v>
          </cell>
          <cell r="G15">
            <v>2000</v>
          </cell>
          <cell r="H15">
            <v>11</v>
          </cell>
          <cell r="I15">
            <v>14</v>
          </cell>
          <cell r="J15">
            <v>23</v>
          </cell>
          <cell r="K15">
            <v>31</v>
          </cell>
          <cell r="L15">
            <v>45</v>
          </cell>
          <cell r="M15">
            <v>28</v>
          </cell>
          <cell r="N15">
            <v>22</v>
          </cell>
          <cell r="O15">
            <v>20</v>
          </cell>
          <cell r="P15">
            <v>61.207303940048241</v>
          </cell>
          <cell r="Q15">
            <v>-3.7882434811031089</v>
          </cell>
          <cell r="R15">
            <v>1.4</v>
          </cell>
        </row>
        <row r="16">
          <cell r="B16" t="str">
            <v>ON1</v>
          </cell>
          <cell r="C16">
            <v>650</v>
          </cell>
          <cell r="D16">
            <v>800</v>
          </cell>
          <cell r="E16">
            <v>400</v>
          </cell>
          <cell r="F16">
            <v>550</v>
          </cell>
          <cell r="G16">
            <v>2000</v>
          </cell>
          <cell r="H16">
            <v>11</v>
          </cell>
          <cell r="I16">
            <v>14</v>
          </cell>
          <cell r="J16">
            <v>21</v>
          </cell>
          <cell r="K16">
            <v>28</v>
          </cell>
          <cell r="L16">
            <v>40</v>
          </cell>
          <cell r="M16">
            <v>25</v>
          </cell>
          <cell r="N16">
            <v>20</v>
          </cell>
          <cell r="O16">
            <v>18</v>
          </cell>
          <cell r="P16">
            <v>61.473464153871582</v>
          </cell>
          <cell r="Q16">
            <v>-2.6837352917488388</v>
          </cell>
          <cell r="R16">
            <v>1.4</v>
          </cell>
        </row>
        <row r="17">
          <cell r="B17" t="str">
            <v>ON1</v>
          </cell>
          <cell r="C17">
            <v>650</v>
          </cell>
          <cell r="D17">
            <v>800</v>
          </cell>
          <cell r="E17">
            <v>550</v>
          </cell>
          <cell r="F17">
            <v>800</v>
          </cell>
          <cell r="G17">
            <v>2000</v>
          </cell>
          <cell r="H17">
            <v>10</v>
          </cell>
          <cell r="I17">
            <v>13</v>
          </cell>
          <cell r="J17">
            <v>19</v>
          </cell>
          <cell r="K17">
            <v>25</v>
          </cell>
          <cell r="L17">
            <v>36</v>
          </cell>
          <cell r="M17">
            <v>23</v>
          </cell>
          <cell r="N17">
            <v>18</v>
          </cell>
          <cell r="O17">
            <v>16</v>
          </cell>
          <cell r="P17">
            <v>61.670091972690955</v>
          </cell>
          <cell r="Q17">
            <v>-1.6861148859988973</v>
          </cell>
          <cell r="R17">
            <v>1.3</v>
          </cell>
        </row>
        <row r="18">
          <cell r="B18" t="str">
            <v>ON1</v>
          </cell>
          <cell r="C18">
            <v>650</v>
          </cell>
          <cell r="D18">
            <v>800</v>
          </cell>
          <cell r="E18">
            <v>800</v>
          </cell>
          <cell r="F18">
            <v>9999</v>
          </cell>
          <cell r="G18">
            <v>2000</v>
          </cell>
          <cell r="H18">
            <v>10</v>
          </cell>
          <cell r="I18">
            <v>12</v>
          </cell>
          <cell r="J18">
            <v>17</v>
          </cell>
          <cell r="K18">
            <v>23</v>
          </cell>
          <cell r="L18">
            <v>34</v>
          </cell>
          <cell r="M18">
            <v>22</v>
          </cell>
          <cell r="N18">
            <v>17</v>
          </cell>
          <cell r="O18">
            <v>15</v>
          </cell>
          <cell r="P18">
            <v>60.837400727818775</v>
          </cell>
          <cell r="Q18">
            <v>0.69643899484189831</v>
          </cell>
          <cell r="R18">
            <v>1.3</v>
          </cell>
        </row>
        <row r="19">
          <cell r="B19" t="str">
            <v>ON2</v>
          </cell>
          <cell r="C19">
            <v>800</v>
          </cell>
          <cell r="D19">
            <v>950</v>
          </cell>
          <cell r="E19">
            <v>0</v>
          </cell>
          <cell r="F19">
            <v>400</v>
          </cell>
          <cell r="G19">
            <v>2000</v>
          </cell>
          <cell r="H19">
            <v>11</v>
          </cell>
          <cell r="I19">
            <v>13</v>
          </cell>
          <cell r="J19">
            <v>21</v>
          </cell>
          <cell r="K19">
            <v>26</v>
          </cell>
          <cell r="L19">
            <v>41</v>
          </cell>
          <cell r="M19">
            <v>24</v>
          </cell>
          <cell r="N19">
            <v>20</v>
          </cell>
          <cell r="O19">
            <v>17</v>
          </cell>
          <cell r="P19">
            <v>62.908008221394418</v>
          </cell>
          <cell r="Q19">
            <v>-3.7503850102767586</v>
          </cell>
          <cell r="R19">
            <v>1.5</v>
          </cell>
        </row>
        <row r="20">
          <cell r="B20" t="str">
            <v>ON2</v>
          </cell>
          <cell r="C20">
            <v>800</v>
          </cell>
          <cell r="D20">
            <v>950</v>
          </cell>
          <cell r="E20">
            <v>400</v>
          </cell>
          <cell r="F20">
            <v>550</v>
          </cell>
          <cell r="G20">
            <v>2000</v>
          </cell>
          <cell r="H20">
            <v>10</v>
          </cell>
          <cell r="I20">
            <v>12</v>
          </cell>
          <cell r="J20">
            <v>19</v>
          </cell>
          <cell r="K20">
            <v>22</v>
          </cell>
          <cell r="L20">
            <v>37</v>
          </cell>
          <cell r="M20">
            <v>21</v>
          </cell>
          <cell r="N20">
            <v>18</v>
          </cell>
          <cell r="O20">
            <v>15</v>
          </cell>
          <cell r="P20">
            <v>62.375687793747566</v>
          </cell>
          <cell r="Q20">
            <v>-1.9594013889851638</v>
          </cell>
          <cell r="R20">
            <v>1.4</v>
          </cell>
        </row>
        <row r="21">
          <cell r="B21" t="str">
            <v>ON2</v>
          </cell>
          <cell r="C21">
            <v>800</v>
          </cell>
          <cell r="D21">
            <v>950</v>
          </cell>
          <cell r="E21">
            <v>550</v>
          </cell>
          <cell r="F21">
            <v>800</v>
          </cell>
          <cell r="G21">
            <v>2000</v>
          </cell>
          <cell r="H21">
            <v>10</v>
          </cell>
          <cell r="I21">
            <v>12</v>
          </cell>
          <cell r="J21">
            <v>17</v>
          </cell>
          <cell r="K21">
            <v>20</v>
          </cell>
          <cell r="L21">
            <v>34</v>
          </cell>
          <cell r="M21">
            <v>19</v>
          </cell>
          <cell r="N21">
            <v>16</v>
          </cell>
          <cell r="O21">
            <v>14</v>
          </cell>
          <cell r="P21">
            <v>62.375687793747737</v>
          </cell>
          <cell r="Q21">
            <v>-0.95940138898530591</v>
          </cell>
          <cell r="R21">
            <v>1.3</v>
          </cell>
        </row>
        <row r="22">
          <cell r="B22" t="str">
            <v>ON2</v>
          </cell>
          <cell r="C22">
            <v>800</v>
          </cell>
          <cell r="D22">
            <v>950</v>
          </cell>
          <cell r="E22">
            <v>800</v>
          </cell>
          <cell r="F22">
            <v>1200</v>
          </cell>
          <cell r="G22">
            <v>2000</v>
          </cell>
          <cell r="H22">
            <v>10</v>
          </cell>
          <cell r="I22">
            <v>12</v>
          </cell>
          <cell r="J22">
            <v>15</v>
          </cell>
          <cell r="K22">
            <v>18</v>
          </cell>
          <cell r="L22">
            <v>31</v>
          </cell>
          <cell r="M22">
            <v>18</v>
          </cell>
          <cell r="N22">
            <v>14</v>
          </cell>
          <cell r="O22">
            <v>13</v>
          </cell>
          <cell r="P22">
            <v>63.104636040213961</v>
          </cell>
          <cell r="Q22">
            <v>0.24723539547303375</v>
          </cell>
          <cell r="R22">
            <v>1.3</v>
          </cell>
        </row>
        <row r="23">
          <cell r="B23" t="str">
            <v>ON2</v>
          </cell>
          <cell r="C23">
            <v>800</v>
          </cell>
          <cell r="D23">
            <v>950</v>
          </cell>
          <cell r="E23">
            <v>1200</v>
          </cell>
          <cell r="F23">
            <v>9999</v>
          </cell>
          <cell r="G23">
            <v>2000</v>
          </cell>
          <cell r="H23">
            <v>10</v>
          </cell>
          <cell r="I23">
            <v>11</v>
          </cell>
          <cell r="J23">
            <v>14</v>
          </cell>
          <cell r="K23">
            <v>17</v>
          </cell>
          <cell r="L23">
            <v>29</v>
          </cell>
          <cell r="M23">
            <v>17</v>
          </cell>
          <cell r="N23">
            <v>13</v>
          </cell>
          <cell r="O23">
            <v>12</v>
          </cell>
          <cell r="P23">
            <v>61.473464153871411</v>
          </cell>
          <cell r="Q23">
            <v>3.3162647082513033</v>
          </cell>
          <cell r="R23">
            <v>1.3</v>
          </cell>
        </row>
        <row r="24">
          <cell r="B24" t="str">
            <v>ON2</v>
          </cell>
          <cell r="C24">
            <v>950</v>
          </cell>
          <cell r="D24">
            <v>1100</v>
          </cell>
          <cell r="E24">
            <v>0</v>
          </cell>
          <cell r="F24">
            <v>400</v>
          </cell>
          <cell r="G24">
            <v>2300</v>
          </cell>
          <cell r="H24">
            <v>11</v>
          </cell>
          <cell r="I24">
            <v>14</v>
          </cell>
          <cell r="J24">
            <v>21</v>
          </cell>
          <cell r="K24">
            <v>25</v>
          </cell>
          <cell r="L24">
            <v>41</v>
          </cell>
          <cell r="M24">
            <v>25</v>
          </cell>
          <cell r="N24">
            <v>20</v>
          </cell>
          <cell r="O24">
            <v>16</v>
          </cell>
          <cell r="P24">
            <v>63.104636040213961</v>
          </cell>
          <cell r="Q24">
            <v>-2.7527646045269663</v>
          </cell>
          <cell r="R24">
            <v>1.7</v>
          </cell>
        </row>
        <row r="25">
          <cell r="B25" t="str">
            <v>ON2</v>
          </cell>
          <cell r="C25">
            <v>950</v>
          </cell>
          <cell r="D25">
            <v>1100</v>
          </cell>
          <cell r="E25">
            <v>400</v>
          </cell>
          <cell r="F25">
            <v>550</v>
          </cell>
          <cell r="G25">
            <v>2300</v>
          </cell>
          <cell r="H25">
            <v>11</v>
          </cell>
          <cell r="I25">
            <v>13</v>
          </cell>
          <cell r="J25">
            <v>19</v>
          </cell>
          <cell r="K25">
            <v>22</v>
          </cell>
          <cell r="L25">
            <v>37</v>
          </cell>
          <cell r="M25">
            <v>23</v>
          </cell>
          <cell r="N25">
            <v>18</v>
          </cell>
          <cell r="O25">
            <v>15</v>
          </cell>
          <cell r="P25">
            <v>63.740699466266435</v>
          </cell>
          <cell r="Q25">
            <v>-2.1329388911174192</v>
          </cell>
          <cell r="R25">
            <v>1.6</v>
          </cell>
        </row>
        <row r="26">
          <cell r="B26" t="str">
            <v>ON2</v>
          </cell>
          <cell r="C26">
            <v>950</v>
          </cell>
          <cell r="D26">
            <v>1100</v>
          </cell>
          <cell r="E26">
            <v>550</v>
          </cell>
          <cell r="F26">
            <v>800</v>
          </cell>
          <cell r="G26">
            <v>2300</v>
          </cell>
          <cell r="H26">
            <v>10</v>
          </cell>
          <cell r="I26">
            <v>13</v>
          </cell>
          <cell r="J26">
            <v>17</v>
          </cell>
          <cell r="K26">
            <v>19</v>
          </cell>
          <cell r="L26">
            <v>34</v>
          </cell>
          <cell r="M26">
            <v>21</v>
          </cell>
          <cell r="N26">
            <v>16</v>
          </cell>
          <cell r="O26">
            <v>14</v>
          </cell>
          <cell r="P26">
            <v>64.076392075093736</v>
          </cell>
          <cell r="Q26">
            <v>-0.92154291815881351</v>
          </cell>
          <cell r="R26">
            <v>1.5</v>
          </cell>
        </row>
        <row r="27">
          <cell r="B27" t="str">
            <v>ON2</v>
          </cell>
          <cell r="C27">
            <v>950</v>
          </cell>
          <cell r="D27">
            <v>1100</v>
          </cell>
          <cell r="E27">
            <v>800</v>
          </cell>
          <cell r="F27">
            <v>1200</v>
          </cell>
          <cell r="G27">
            <v>2300</v>
          </cell>
          <cell r="H27">
            <v>10</v>
          </cell>
          <cell r="I27">
            <v>12</v>
          </cell>
          <cell r="J27">
            <v>15</v>
          </cell>
          <cell r="K27">
            <v>18</v>
          </cell>
          <cell r="L27">
            <v>31</v>
          </cell>
          <cell r="M27">
            <v>19</v>
          </cell>
          <cell r="N27">
            <v>14</v>
          </cell>
          <cell r="O27">
            <v>13</v>
          </cell>
          <cell r="P27">
            <v>63.740699466266435</v>
          </cell>
          <cell r="Q27">
            <v>0.86706110888258081</v>
          </cell>
          <cell r="R27">
            <v>1.4</v>
          </cell>
        </row>
        <row r="28">
          <cell r="B28" t="str">
            <v>ON2</v>
          </cell>
          <cell r="C28">
            <v>950</v>
          </cell>
          <cell r="D28">
            <v>1100</v>
          </cell>
          <cell r="E28">
            <v>1200</v>
          </cell>
          <cell r="F28">
            <v>9999</v>
          </cell>
          <cell r="G28">
            <v>2300</v>
          </cell>
          <cell r="H28">
            <v>10</v>
          </cell>
          <cell r="I28">
            <v>11</v>
          </cell>
          <cell r="J28">
            <v>14</v>
          </cell>
          <cell r="K28">
            <v>17</v>
          </cell>
          <cell r="L28">
            <v>29</v>
          </cell>
          <cell r="M28">
            <v>17</v>
          </cell>
          <cell r="N28">
            <v>13</v>
          </cell>
          <cell r="O28">
            <v>12</v>
          </cell>
          <cell r="P28">
            <v>63.104636040213961</v>
          </cell>
          <cell r="Q28">
            <v>3.2472353954730337</v>
          </cell>
          <cell r="R28">
            <v>1.4</v>
          </cell>
        </row>
        <row r="29">
          <cell r="B29" t="str">
            <v>OS1</v>
          </cell>
          <cell r="C29">
            <v>1100</v>
          </cell>
          <cell r="D29">
            <v>1250</v>
          </cell>
          <cell r="E29">
            <v>0</v>
          </cell>
          <cell r="F29">
            <v>400</v>
          </cell>
          <cell r="G29">
            <v>2100</v>
          </cell>
          <cell r="H29">
            <v>11</v>
          </cell>
          <cell r="I29">
            <v>12</v>
          </cell>
          <cell r="J29">
            <v>26</v>
          </cell>
          <cell r="K29">
            <v>38</v>
          </cell>
          <cell r="L29">
            <v>50</v>
          </cell>
          <cell r="M29">
            <v>34</v>
          </cell>
          <cell r="N29">
            <v>27</v>
          </cell>
          <cell r="O29">
            <v>23</v>
          </cell>
          <cell r="P29">
            <v>59.136696446472769</v>
          </cell>
          <cell r="Q29">
            <v>-3.3414194759845941</v>
          </cell>
          <cell r="R29">
            <v>1.7</v>
          </cell>
        </row>
        <row r="30">
          <cell r="B30" t="str">
            <v>OS1</v>
          </cell>
          <cell r="C30">
            <v>1100</v>
          </cell>
          <cell r="D30">
            <v>1250</v>
          </cell>
          <cell r="E30">
            <v>400</v>
          </cell>
          <cell r="F30">
            <v>550</v>
          </cell>
          <cell r="G30">
            <v>2100</v>
          </cell>
          <cell r="H30">
            <v>11</v>
          </cell>
          <cell r="I30">
            <v>11</v>
          </cell>
          <cell r="J30">
            <v>24</v>
          </cell>
          <cell r="K30">
            <v>35</v>
          </cell>
          <cell r="L30">
            <v>47</v>
          </cell>
          <cell r="M30">
            <v>30</v>
          </cell>
          <cell r="N30">
            <v>24</v>
          </cell>
          <cell r="O30">
            <v>21</v>
          </cell>
          <cell r="P30">
            <v>59.402856660296109</v>
          </cell>
          <cell r="Q30">
            <v>-2.236911286630324</v>
          </cell>
          <cell r="R30">
            <v>1.6</v>
          </cell>
        </row>
        <row r="31">
          <cell r="B31" t="str">
            <v>OS1</v>
          </cell>
          <cell r="C31">
            <v>1100</v>
          </cell>
          <cell r="D31">
            <v>1250</v>
          </cell>
          <cell r="E31">
            <v>550</v>
          </cell>
          <cell r="F31">
            <v>800</v>
          </cell>
          <cell r="G31">
            <v>2100</v>
          </cell>
          <cell r="H31">
            <v>10</v>
          </cell>
          <cell r="I31">
            <v>11</v>
          </cell>
          <cell r="J31">
            <v>23</v>
          </cell>
          <cell r="K31">
            <v>33</v>
          </cell>
          <cell r="L31">
            <v>43</v>
          </cell>
          <cell r="M31">
            <v>27</v>
          </cell>
          <cell r="N31">
            <v>22</v>
          </cell>
          <cell r="O31">
            <v>20</v>
          </cell>
          <cell r="P31">
            <v>57.505524560130219</v>
          </cell>
          <cell r="Q31">
            <v>0.72760983679367541</v>
          </cell>
          <cell r="R31">
            <v>1.5</v>
          </cell>
        </row>
        <row r="32">
          <cell r="B32" t="str">
            <v>OS1</v>
          </cell>
          <cell r="C32">
            <v>1100</v>
          </cell>
          <cell r="D32">
            <v>1250</v>
          </cell>
          <cell r="E32">
            <v>800</v>
          </cell>
          <cell r="F32">
            <v>1200</v>
          </cell>
          <cell r="G32">
            <v>2100</v>
          </cell>
          <cell r="H32">
            <v>10</v>
          </cell>
          <cell r="I32">
            <v>10</v>
          </cell>
          <cell r="J32">
            <v>22</v>
          </cell>
          <cell r="K32">
            <v>31</v>
          </cell>
          <cell r="L32">
            <v>40</v>
          </cell>
          <cell r="M32">
            <v>26</v>
          </cell>
          <cell r="N32">
            <v>20</v>
          </cell>
          <cell r="O32">
            <v>18</v>
          </cell>
          <cell r="P32">
            <v>59.402856660296109</v>
          </cell>
          <cell r="Q32">
            <v>0.76308871336967599</v>
          </cell>
          <cell r="R32">
            <v>1.4</v>
          </cell>
        </row>
        <row r="33">
          <cell r="B33" t="str">
            <v>OS1</v>
          </cell>
          <cell r="C33">
            <v>1100</v>
          </cell>
          <cell r="D33">
            <v>1250</v>
          </cell>
          <cell r="E33">
            <v>1200</v>
          </cell>
          <cell r="F33">
            <v>1800</v>
          </cell>
          <cell r="G33">
            <v>2100</v>
          </cell>
          <cell r="H33">
            <v>9</v>
          </cell>
          <cell r="I33">
            <v>10</v>
          </cell>
          <cell r="J33">
            <v>20</v>
          </cell>
          <cell r="K33">
            <v>29</v>
          </cell>
          <cell r="L33">
            <v>38</v>
          </cell>
          <cell r="M33">
            <v>24</v>
          </cell>
          <cell r="N33">
            <v>18</v>
          </cell>
          <cell r="O33">
            <v>17</v>
          </cell>
          <cell r="P33">
            <v>59.136696446472428</v>
          </cell>
          <cell r="Q33">
            <v>2.6585805240156972</v>
          </cell>
          <cell r="R33">
            <v>1.4</v>
          </cell>
        </row>
        <row r="34">
          <cell r="B34" t="str">
            <v>OS1</v>
          </cell>
          <cell r="C34">
            <v>1100</v>
          </cell>
          <cell r="D34">
            <v>1250</v>
          </cell>
          <cell r="E34">
            <v>1800</v>
          </cell>
          <cell r="F34">
            <v>9999</v>
          </cell>
          <cell r="G34">
            <v>2100</v>
          </cell>
          <cell r="H34">
            <v>9</v>
          </cell>
          <cell r="I34">
            <v>10</v>
          </cell>
          <cell r="J34">
            <v>19</v>
          </cell>
          <cell r="K34">
            <v>28</v>
          </cell>
          <cell r="L34">
            <v>37</v>
          </cell>
          <cell r="M34">
            <v>23</v>
          </cell>
          <cell r="N34">
            <v>18</v>
          </cell>
          <cell r="O34">
            <v>16</v>
          </cell>
          <cell r="P34">
            <v>57.505524560130041</v>
          </cell>
          <cell r="Q34">
            <v>5.7276098367938317</v>
          </cell>
          <cell r="R34">
            <v>1.4</v>
          </cell>
        </row>
        <row r="35">
          <cell r="B35" t="str">
            <v>OS1</v>
          </cell>
          <cell r="C35">
            <v>1250</v>
          </cell>
          <cell r="D35">
            <v>1400</v>
          </cell>
          <cell r="E35">
            <v>0</v>
          </cell>
          <cell r="F35">
            <v>800</v>
          </cell>
          <cell r="G35">
            <v>2100</v>
          </cell>
          <cell r="H35">
            <v>10</v>
          </cell>
          <cell r="I35">
            <v>11</v>
          </cell>
          <cell r="J35">
            <v>21</v>
          </cell>
          <cell r="K35">
            <v>31</v>
          </cell>
          <cell r="L35">
            <v>41</v>
          </cell>
          <cell r="M35">
            <v>26</v>
          </cell>
          <cell r="N35">
            <v>21</v>
          </cell>
          <cell r="O35">
            <v>19</v>
          </cell>
          <cell r="P35">
            <v>59.40285666029628</v>
          </cell>
          <cell r="Q35">
            <v>-0.23691128663047323</v>
          </cell>
          <cell r="R35">
            <v>1.6</v>
          </cell>
        </row>
        <row r="36">
          <cell r="B36" t="str">
            <v>OS1</v>
          </cell>
          <cell r="C36">
            <v>1250</v>
          </cell>
          <cell r="D36">
            <v>1400</v>
          </cell>
          <cell r="E36">
            <v>800</v>
          </cell>
          <cell r="F36">
            <v>1200</v>
          </cell>
          <cell r="G36">
            <v>2100</v>
          </cell>
          <cell r="H36">
            <v>10</v>
          </cell>
          <cell r="I36">
            <v>11</v>
          </cell>
          <cell r="J36">
            <v>20</v>
          </cell>
          <cell r="K36">
            <v>29</v>
          </cell>
          <cell r="L36">
            <v>39</v>
          </cell>
          <cell r="M36">
            <v>25</v>
          </cell>
          <cell r="N36">
            <v>20</v>
          </cell>
          <cell r="O36">
            <v>18</v>
          </cell>
          <cell r="P36">
            <v>57.505524560130219</v>
          </cell>
          <cell r="Q36">
            <v>2.7276098367936754</v>
          </cell>
          <cell r="R36">
            <v>1.5</v>
          </cell>
        </row>
        <row r="37">
          <cell r="B37" t="str">
            <v>OS1</v>
          </cell>
          <cell r="C37">
            <v>1250</v>
          </cell>
          <cell r="D37">
            <v>1400</v>
          </cell>
          <cell r="E37">
            <v>1200</v>
          </cell>
          <cell r="F37">
            <v>1800</v>
          </cell>
          <cell r="G37">
            <v>2100</v>
          </cell>
          <cell r="H37">
            <v>9</v>
          </cell>
          <cell r="I37">
            <v>10</v>
          </cell>
          <cell r="J37">
            <v>19</v>
          </cell>
          <cell r="K37">
            <v>28</v>
          </cell>
          <cell r="L37">
            <v>37</v>
          </cell>
          <cell r="M37">
            <v>23</v>
          </cell>
          <cell r="N37">
            <v>18</v>
          </cell>
          <cell r="O37">
            <v>17</v>
          </cell>
          <cell r="P37">
            <v>58.673908413829707</v>
          </cell>
          <cell r="Q37">
            <v>3.5564519289114855</v>
          </cell>
          <cell r="R37">
            <v>1.4</v>
          </cell>
        </row>
        <row r="38">
          <cell r="B38" t="str">
            <v>OS1</v>
          </cell>
          <cell r="C38">
            <v>1250</v>
          </cell>
          <cell r="D38">
            <v>1400</v>
          </cell>
          <cell r="E38">
            <v>1800</v>
          </cell>
          <cell r="F38">
            <v>9999</v>
          </cell>
          <cell r="G38">
            <v>2100</v>
          </cell>
          <cell r="H38">
            <v>9</v>
          </cell>
          <cell r="I38">
            <v>10</v>
          </cell>
          <cell r="J38">
            <v>18</v>
          </cell>
          <cell r="K38">
            <v>26</v>
          </cell>
          <cell r="L38">
            <v>35</v>
          </cell>
          <cell r="M38">
            <v>22</v>
          </cell>
          <cell r="N38">
            <v>17</v>
          </cell>
          <cell r="O38">
            <v>16</v>
          </cell>
          <cell r="P38">
            <v>59.402856660295939</v>
          </cell>
          <cell r="Q38">
            <v>4.7630887133698252</v>
          </cell>
          <cell r="R38">
            <v>1.4</v>
          </cell>
        </row>
        <row r="39">
          <cell r="B39" t="str">
            <v>OS1</v>
          </cell>
          <cell r="C39">
            <v>1400</v>
          </cell>
          <cell r="D39">
            <v>1600</v>
          </cell>
          <cell r="E39">
            <v>0</v>
          </cell>
          <cell r="F39">
            <v>800</v>
          </cell>
          <cell r="G39">
            <v>2300</v>
          </cell>
          <cell r="H39">
            <v>11</v>
          </cell>
          <cell r="I39">
            <v>12</v>
          </cell>
          <cell r="J39">
            <v>22</v>
          </cell>
          <cell r="K39">
            <v>32</v>
          </cell>
          <cell r="L39">
            <v>41</v>
          </cell>
          <cell r="M39">
            <v>25</v>
          </cell>
          <cell r="N39">
            <v>21</v>
          </cell>
          <cell r="O39">
            <v>17</v>
          </cell>
          <cell r="P39">
            <v>57.505524560130219</v>
          </cell>
          <cell r="Q39">
            <v>2.7276098367936754</v>
          </cell>
          <cell r="R39">
            <v>1.7</v>
          </cell>
        </row>
        <row r="40">
          <cell r="B40" t="str">
            <v>OS1</v>
          </cell>
          <cell r="C40">
            <v>1400</v>
          </cell>
          <cell r="D40">
            <v>1600</v>
          </cell>
          <cell r="E40">
            <v>800</v>
          </cell>
          <cell r="F40">
            <v>1200</v>
          </cell>
          <cell r="G40">
            <v>2300</v>
          </cell>
          <cell r="H40">
            <v>10</v>
          </cell>
          <cell r="I40">
            <v>11</v>
          </cell>
          <cell r="J40">
            <v>20</v>
          </cell>
          <cell r="K40">
            <v>30</v>
          </cell>
          <cell r="L40">
            <v>38</v>
          </cell>
          <cell r="M40">
            <v>24</v>
          </cell>
          <cell r="N40">
            <v>19</v>
          </cell>
          <cell r="O40">
            <v>16</v>
          </cell>
          <cell r="P40">
            <v>59.402856660295768</v>
          </cell>
          <cell r="Q40">
            <v>2.7630887133699673</v>
          </cell>
          <cell r="R40">
            <v>1.6</v>
          </cell>
        </row>
        <row r="41">
          <cell r="B41" t="str">
            <v>OS1</v>
          </cell>
          <cell r="C41">
            <v>1400</v>
          </cell>
          <cell r="D41">
            <v>1600</v>
          </cell>
          <cell r="E41">
            <v>1200</v>
          </cell>
          <cell r="F41">
            <v>1800</v>
          </cell>
          <cell r="G41">
            <v>2300</v>
          </cell>
          <cell r="H41">
            <v>10</v>
          </cell>
          <cell r="I41">
            <v>11</v>
          </cell>
          <cell r="J41">
            <v>19</v>
          </cell>
          <cell r="K41">
            <v>28</v>
          </cell>
          <cell r="L41">
            <v>36</v>
          </cell>
          <cell r="M41">
            <v>22</v>
          </cell>
          <cell r="N41">
            <v>18</v>
          </cell>
          <cell r="O41">
            <v>15</v>
          </cell>
          <cell r="P41">
            <v>59.136696446472598</v>
          </cell>
          <cell r="Q41">
            <v>4.658580524015548</v>
          </cell>
          <cell r="R41">
            <v>1.5</v>
          </cell>
        </row>
        <row r="42">
          <cell r="B42" t="str">
            <v>OS1</v>
          </cell>
          <cell r="C42">
            <v>1400</v>
          </cell>
          <cell r="D42">
            <v>1600</v>
          </cell>
          <cell r="E42">
            <v>1800</v>
          </cell>
          <cell r="F42">
            <v>9999</v>
          </cell>
          <cell r="G42">
            <v>2300</v>
          </cell>
          <cell r="H42">
            <v>9</v>
          </cell>
          <cell r="I42">
            <v>10</v>
          </cell>
          <cell r="J42">
            <v>18</v>
          </cell>
          <cell r="K42">
            <v>26</v>
          </cell>
          <cell r="L42">
            <v>35</v>
          </cell>
          <cell r="M42">
            <v>21</v>
          </cell>
          <cell r="N42">
            <v>16</v>
          </cell>
          <cell r="O42">
            <v>14</v>
          </cell>
          <cell r="P42">
            <v>57.505524560130219</v>
          </cell>
          <cell r="Q42">
            <v>7.7276098367936754</v>
          </cell>
          <cell r="R42">
            <v>1.5</v>
          </cell>
        </row>
        <row r="43">
          <cell r="B43" t="str">
            <v>OS2</v>
          </cell>
          <cell r="C43">
            <v>1600</v>
          </cell>
          <cell r="D43">
            <v>1800</v>
          </cell>
          <cell r="E43">
            <v>0</v>
          </cell>
          <cell r="F43">
            <v>800</v>
          </cell>
          <cell r="G43">
            <v>2300</v>
          </cell>
          <cell r="H43">
            <v>11</v>
          </cell>
          <cell r="I43">
            <v>13</v>
          </cell>
          <cell r="J43">
            <v>19</v>
          </cell>
          <cell r="K43">
            <v>26</v>
          </cell>
          <cell r="L43">
            <v>36</v>
          </cell>
          <cell r="M43">
            <v>23</v>
          </cell>
          <cell r="N43">
            <v>19</v>
          </cell>
          <cell r="O43">
            <v>16</v>
          </cell>
          <cell r="P43">
            <v>58.940068627653048</v>
          </cell>
          <cell r="Q43">
            <v>2.6609601182657627</v>
          </cell>
          <cell r="R43">
            <v>1.8</v>
          </cell>
        </row>
        <row r="44">
          <cell r="B44" t="str">
            <v>OS2</v>
          </cell>
          <cell r="C44">
            <v>1600</v>
          </cell>
          <cell r="D44">
            <v>1800</v>
          </cell>
          <cell r="E44">
            <v>800</v>
          </cell>
          <cell r="F44">
            <v>1200</v>
          </cell>
          <cell r="G44">
            <v>2300</v>
          </cell>
          <cell r="H44">
            <v>10</v>
          </cell>
          <cell r="I44">
            <v>12</v>
          </cell>
          <cell r="J44">
            <v>18</v>
          </cell>
          <cell r="K44">
            <v>24</v>
          </cell>
          <cell r="L44">
            <v>32</v>
          </cell>
          <cell r="M44">
            <v>21</v>
          </cell>
          <cell r="N44">
            <v>18</v>
          </cell>
          <cell r="O44">
            <v>15</v>
          </cell>
          <cell r="P44">
            <v>59.402856660295939</v>
          </cell>
          <cell r="Q44">
            <v>3.7630887133698252</v>
          </cell>
          <cell r="R44">
            <v>1.6</v>
          </cell>
        </row>
        <row r="45">
          <cell r="B45" t="str">
            <v>OS2</v>
          </cell>
          <cell r="C45">
            <v>1600</v>
          </cell>
          <cell r="D45">
            <v>1800</v>
          </cell>
          <cell r="E45">
            <v>1200</v>
          </cell>
          <cell r="F45">
            <v>1800</v>
          </cell>
          <cell r="G45">
            <v>2300</v>
          </cell>
          <cell r="H45">
            <v>10</v>
          </cell>
          <cell r="I45">
            <v>11</v>
          </cell>
          <cell r="J45">
            <v>16</v>
          </cell>
          <cell r="K45">
            <v>22</v>
          </cell>
          <cell r="L45">
            <v>29</v>
          </cell>
          <cell r="M45">
            <v>20</v>
          </cell>
          <cell r="N45">
            <v>16</v>
          </cell>
          <cell r="O45">
            <v>14</v>
          </cell>
          <cell r="P45">
            <v>59.402856660295939</v>
          </cell>
          <cell r="Q45">
            <v>5.7630887133698252</v>
          </cell>
          <cell r="R45">
            <v>1.5</v>
          </cell>
        </row>
        <row r="46">
          <cell r="B46" t="str">
            <v>OS2</v>
          </cell>
          <cell r="C46">
            <v>1600</v>
          </cell>
          <cell r="D46">
            <v>1800</v>
          </cell>
          <cell r="E46">
            <v>1800</v>
          </cell>
          <cell r="F46">
            <v>9999</v>
          </cell>
          <cell r="G46">
            <v>2300</v>
          </cell>
          <cell r="H46">
            <v>10</v>
          </cell>
          <cell r="I46">
            <v>11</v>
          </cell>
          <cell r="J46">
            <v>15</v>
          </cell>
          <cell r="K46">
            <v>21</v>
          </cell>
          <cell r="L46">
            <v>28</v>
          </cell>
          <cell r="M46">
            <v>18</v>
          </cell>
          <cell r="N46">
            <v>15</v>
          </cell>
          <cell r="O46">
            <v>13</v>
          </cell>
          <cell r="P46">
            <v>59.136696446472428</v>
          </cell>
          <cell r="Q46">
            <v>7.6585805240156972</v>
          </cell>
          <cell r="R46">
            <v>1.5</v>
          </cell>
        </row>
        <row r="47">
          <cell r="B47" t="str">
            <v>OD1</v>
          </cell>
          <cell r="C47">
            <v>1800</v>
          </cell>
          <cell r="D47">
            <v>1950</v>
          </cell>
          <cell r="E47">
            <v>0</v>
          </cell>
          <cell r="F47">
            <v>1200</v>
          </cell>
          <cell r="G47">
            <v>2100</v>
          </cell>
          <cell r="H47">
            <v>10</v>
          </cell>
          <cell r="I47">
            <v>11</v>
          </cell>
          <cell r="J47">
            <v>16</v>
          </cell>
          <cell r="K47">
            <v>24</v>
          </cell>
          <cell r="L47">
            <v>35</v>
          </cell>
          <cell r="M47">
            <v>23</v>
          </cell>
          <cell r="N47">
            <v>19</v>
          </cell>
          <cell r="O47">
            <v>17</v>
          </cell>
          <cell r="P47">
            <v>61.670091972690955</v>
          </cell>
          <cell r="Q47">
            <v>-1.6861148859988973</v>
          </cell>
          <cell r="R47">
            <v>1.6</v>
          </cell>
        </row>
        <row r="48">
          <cell r="B48" t="str">
            <v>OD1</v>
          </cell>
          <cell r="C48">
            <v>1800</v>
          </cell>
          <cell r="D48">
            <v>1950</v>
          </cell>
          <cell r="E48">
            <v>1200</v>
          </cell>
          <cell r="F48">
            <v>1800</v>
          </cell>
          <cell r="G48">
            <v>2100</v>
          </cell>
          <cell r="H48">
            <v>10</v>
          </cell>
          <cell r="I48">
            <v>10</v>
          </cell>
          <cell r="J48">
            <v>14</v>
          </cell>
          <cell r="K48">
            <v>22</v>
          </cell>
          <cell r="L48">
            <v>33</v>
          </cell>
          <cell r="M48">
            <v>21</v>
          </cell>
          <cell r="N48">
            <v>18</v>
          </cell>
          <cell r="O48">
            <v>16</v>
          </cell>
          <cell r="P48">
            <v>60.837400727818775</v>
          </cell>
          <cell r="Q48">
            <v>0.69643899484189831</v>
          </cell>
          <cell r="R48">
            <v>1.5</v>
          </cell>
        </row>
        <row r="49">
          <cell r="B49" t="str">
            <v>OD1</v>
          </cell>
          <cell r="C49">
            <v>1800</v>
          </cell>
          <cell r="D49">
            <v>1950</v>
          </cell>
          <cell r="E49">
            <v>1800</v>
          </cell>
          <cell r="F49">
            <v>9999</v>
          </cell>
          <cell r="G49">
            <v>2100</v>
          </cell>
          <cell r="H49">
            <v>9</v>
          </cell>
          <cell r="I49">
            <v>10</v>
          </cell>
          <cell r="J49">
            <v>13</v>
          </cell>
          <cell r="K49">
            <v>20</v>
          </cell>
          <cell r="L49">
            <v>32</v>
          </cell>
          <cell r="M49">
            <v>20</v>
          </cell>
          <cell r="N49">
            <v>16</v>
          </cell>
          <cell r="O49">
            <v>15</v>
          </cell>
          <cell r="P49">
            <v>61.2073039400479</v>
          </cell>
          <cell r="Q49">
            <v>2.2117565188971824</v>
          </cell>
          <cell r="R49">
            <v>1.5</v>
          </cell>
        </row>
        <row r="50">
          <cell r="B50" t="str">
            <v>OD1</v>
          </cell>
          <cell r="C50">
            <v>1950</v>
          </cell>
          <cell r="D50">
            <v>2050</v>
          </cell>
          <cell r="E50">
            <v>0</v>
          </cell>
          <cell r="F50">
            <v>1200</v>
          </cell>
          <cell r="G50">
            <v>2300</v>
          </cell>
          <cell r="H50">
            <v>10</v>
          </cell>
          <cell r="I50">
            <v>12</v>
          </cell>
          <cell r="J50">
            <v>17</v>
          </cell>
          <cell r="K50">
            <v>25</v>
          </cell>
          <cell r="L50">
            <v>37</v>
          </cell>
          <cell r="M50">
            <v>26</v>
          </cell>
          <cell r="N50">
            <v>18</v>
          </cell>
          <cell r="O50">
            <v>16</v>
          </cell>
          <cell r="P50">
            <v>60.837400727819116</v>
          </cell>
          <cell r="Q50">
            <v>-0.30356100515840012</v>
          </cell>
          <cell r="R50">
            <v>1.6</v>
          </cell>
        </row>
        <row r="51">
          <cell r="B51" t="str">
            <v>OD1</v>
          </cell>
          <cell r="C51">
            <v>1950</v>
          </cell>
          <cell r="D51">
            <v>2050</v>
          </cell>
          <cell r="E51">
            <v>1200</v>
          </cell>
          <cell r="F51">
            <v>1800</v>
          </cell>
          <cell r="G51">
            <v>2300</v>
          </cell>
          <cell r="H51">
            <v>10</v>
          </cell>
          <cell r="I51">
            <v>11</v>
          </cell>
          <cell r="J51">
            <v>16</v>
          </cell>
          <cell r="K51">
            <v>23</v>
          </cell>
          <cell r="L51">
            <v>34</v>
          </cell>
          <cell r="M51">
            <v>24</v>
          </cell>
          <cell r="N51">
            <v>17</v>
          </cell>
          <cell r="O51">
            <v>15</v>
          </cell>
          <cell r="P51">
            <v>62.375687793747566</v>
          </cell>
          <cell r="Q51">
            <v>4.0598611014836194e-002</v>
          </cell>
          <cell r="R51">
            <v>1.5</v>
          </cell>
        </row>
        <row r="52">
          <cell r="B52" t="str">
            <v>OD1</v>
          </cell>
          <cell r="C52">
            <v>1950</v>
          </cell>
          <cell r="D52">
            <v>2050</v>
          </cell>
          <cell r="E52">
            <v>1800</v>
          </cell>
          <cell r="F52">
            <v>9999</v>
          </cell>
          <cell r="G52">
            <v>2300</v>
          </cell>
          <cell r="H52">
            <v>9</v>
          </cell>
          <cell r="I52">
            <v>10</v>
          </cell>
          <cell r="J52">
            <v>15</v>
          </cell>
          <cell r="K52">
            <v>21</v>
          </cell>
          <cell r="L52">
            <v>33</v>
          </cell>
          <cell r="M52">
            <v>23</v>
          </cell>
          <cell r="N52">
            <v>16</v>
          </cell>
          <cell r="O52">
            <v>15</v>
          </cell>
          <cell r="P52">
            <v>63.104636040213961</v>
          </cell>
          <cell r="Q52">
            <v>1.2472353954730337</v>
          </cell>
          <cell r="R52">
            <v>1.5</v>
          </cell>
        </row>
        <row r="53">
          <cell r="B53" t="str">
            <v>OD2</v>
          </cell>
          <cell r="C53">
            <v>2050</v>
          </cell>
          <cell r="D53">
            <v>2250</v>
          </cell>
          <cell r="E53">
            <v>0</v>
          </cell>
          <cell r="F53">
            <v>1200</v>
          </cell>
          <cell r="G53">
            <v>2300</v>
          </cell>
          <cell r="H53">
            <v>10</v>
          </cell>
          <cell r="I53">
            <v>11</v>
          </cell>
          <cell r="J53">
            <v>16</v>
          </cell>
          <cell r="K53">
            <v>22</v>
          </cell>
          <cell r="L53">
            <v>33</v>
          </cell>
          <cell r="M53">
            <v>24</v>
          </cell>
          <cell r="N53">
            <v>16</v>
          </cell>
          <cell r="O53">
            <v>15</v>
          </cell>
          <cell r="P53">
            <v>62.375687793747737</v>
          </cell>
          <cell r="Q53">
            <v>-0.95940138898530591</v>
          </cell>
          <cell r="R53">
            <v>1.7</v>
          </cell>
        </row>
        <row r="54">
          <cell r="B54" t="str">
            <v>OD2</v>
          </cell>
          <cell r="C54">
            <v>2050</v>
          </cell>
          <cell r="D54">
            <v>2250</v>
          </cell>
          <cell r="E54">
            <v>1200</v>
          </cell>
          <cell r="F54">
            <v>1800</v>
          </cell>
          <cell r="G54">
            <v>2300</v>
          </cell>
          <cell r="H54">
            <v>10</v>
          </cell>
          <cell r="I54">
            <v>11</v>
          </cell>
          <cell r="J54">
            <v>15</v>
          </cell>
          <cell r="K54">
            <v>20</v>
          </cell>
          <cell r="L54">
            <v>29</v>
          </cell>
          <cell r="M54">
            <v>21</v>
          </cell>
          <cell r="N54">
            <v>15</v>
          </cell>
          <cell r="O54">
            <v>14</v>
          </cell>
          <cell r="P54">
            <v>62.375687793747396</v>
          </cell>
          <cell r="Q54">
            <v>1.0405986110149854</v>
          </cell>
          <cell r="R54">
            <v>1.5</v>
          </cell>
        </row>
        <row r="55">
          <cell r="B55" t="str">
            <v>OD2</v>
          </cell>
          <cell r="C55">
            <v>2050</v>
          </cell>
          <cell r="D55">
            <v>2250</v>
          </cell>
          <cell r="E55">
            <v>1800</v>
          </cell>
          <cell r="F55">
            <v>9999</v>
          </cell>
          <cell r="G55">
            <v>2300</v>
          </cell>
          <cell r="H55">
            <v>9</v>
          </cell>
          <cell r="I55">
            <v>10</v>
          </cell>
          <cell r="J55">
            <v>14</v>
          </cell>
          <cell r="K55">
            <v>18</v>
          </cell>
          <cell r="L55">
            <v>28</v>
          </cell>
          <cell r="M55">
            <v>20</v>
          </cell>
          <cell r="N55">
            <v>15</v>
          </cell>
          <cell r="O55">
            <v>14</v>
          </cell>
          <cell r="P55">
            <v>61.473464153871411</v>
          </cell>
          <cell r="Q55">
            <v>3.3162647082513033</v>
          </cell>
          <cell r="R55">
            <v>1.5</v>
          </cell>
        </row>
        <row r="56">
          <cell r="B56" t="str">
            <v>OD3</v>
          </cell>
          <cell r="C56">
            <v>2250</v>
          </cell>
          <cell r="D56">
            <v>9999</v>
          </cell>
          <cell r="E56">
            <v>0</v>
          </cell>
          <cell r="F56">
            <v>1200</v>
          </cell>
          <cell r="G56">
            <v>2300</v>
          </cell>
          <cell r="H56">
            <v>10</v>
          </cell>
          <cell r="I56">
            <v>11</v>
          </cell>
          <cell r="J56">
            <v>14</v>
          </cell>
          <cell r="K56">
            <v>21</v>
          </cell>
          <cell r="L56">
            <v>31</v>
          </cell>
          <cell r="M56">
            <v>23</v>
          </cell>
          <cell r="N56">
            <v>15</v>
          </cell>
          <cell r="O56">
            <v>14</v>
          </cell>
          <cell r="P56">
            <v>62.908008221394589</v>
          </cell>
          <cell r="Q56">
            <v>-1.7503850102769078</v>
          </cell>
          <cell r="R56">
            <v>1.7</v>
          </cell>
        </row>
        <row r="57">
          <cell r="B57" t="str">
            <v>OD3</v>
          </cell>
          <cell r="C57">
            <v>2250</v>
          </cell>
          <cell r="D57">
            <v>9999</v>
          </cell>
          <cell r="E57">
            <v>1200</v>
          </cell>
          <cell r="F57">
            <v>1800</v>
          </cell>
          <cell r="G57">
            <v>2300</v>
          </cell>
          <cell r="H57">
            <v>9</v>
          </cell>
          <cell r="I57">
            <v>10</v>
          </cell>
          <cell r="J57">
            <v>13</v>
          </cell>
          <cell r="K57">
            <v>19</v>
          </cell>
          <cell r="L57">
            <v>27</v>
          </cell>
          <cell r="M57">
            <v>20</v>
          </cell>
          <cell r="N57">
            <v>14</v>
          </cell>
          <cell r="O57">
            <v>14</v>
          </cell>
          <cell r="P57">
            <v>60.837400727818775</v>
          </cell>
          <cell r="Q57">
            <v>1.6964389948418983</v>
          </cell>
          <cell r="R57">
            <v>1.6</v>
          </cell>
        </row>
        <row r="58">
          <cell r="B58" t="str">
            <v>OD3</v>
          </cell>
          <cell r="C58">
            <v>2250</v>
          </cell>
          <cell r="D58">
            <v>9999</v>
          </cell>
          <cell r="E58">
            <v>1800</v>
          </cell>
          <cell r="F58">
            <v>9999</v>
          </cell>
          <cell r="G58">
            <v>2300</v>
          </cell>
          <cell r="H58">
            <v>9</v>
          </cell>
          <cell r="I58">
            <v>10</v>
          </cell>
          <cell r="J58">
            <v>12</v>
          </cell>
          <cell r="K58">
            <v>17</v>
          </cell>
          <cell r="L58">
            <v>25</v>
          </cell>
          <cell r="M58">
            <v>19</v>
          </cell>
          <cell r="N58">
            <v>13</v>
          </cell>
          <cell r="O58">
            <v>13</v>
          </cell>
          <cell r="P58">
            <v>61.2073039400479</v>
          </cell>
          <cell r="Q58">
            <v>3.2117565188971824</v>
          </cell>
          <cell r="R58">
            <v>1.5</v>
          </cell>
        </row>
        <row r="63">
          <cell r="B63" t="str">
            <v>長さに無関係に固定される減音量</v>
          </cell>
          <cell r="H63">
            <v>0</v>
          </cell>
          <cell r="I63">
            <v>0</v>
          </cell>
          <cell r="J63">
            <v>3</v>
          </cell>
          <cell r="K63">
            <v>3</v>
          </cell>
          <cell r="L63">
            <v>3</v>
          </cell>
          <cell r="M63">
            <v>5</v>
          </cell>
          <cell r="N63">
            <v>5</v>
          </cell>
          <cell r="O63">
            <v>5</v>
          </cell>
        </row>
        <row r="69">
          <cell r="B69" t="str">
            <v>ON1</v>
          </cell>
          <cell r="G69" t="str">
            <v>Slope</v>
          </cell>
          <cell r="H69">
            <v>0.48780487804878048</v>
          </cell>
          <cell r="I69">
            <v>0.13414634146341464</v>
          </cell>
          <cell r="J69">
            <v>0.29268292682926828</v>
          </cell>
          <cell r="K69">
            <v>-0.1951219512195122</v>
          </cell>
          <cell r="L69">
            <v>-1.1097560975609757</v>
          </cell>
          <cell r="M69">
            <v>-0.3902439024390244</v>
          </cell>
          <cell r="N69">
            <v>0.59756097560975607</v>
          </cell>
          <cell r="O69">
            <v>1.3170731707317074</v>
          </cell>
        </row>
        <row r="70">
          <cell r="G70" t="str">
            <v>Intercept</v>
          </cell>
          <cell r="H70">
            <v>-8.5691056910569117</v>
          </cell>
          <cell r="I70">
            <v>-9.573170731707318</v>
          </cell>
          <cell r="J70">
            <v>-18.008130081300813</v>
          </cell>
          <cell r="K70">
            <v>-12.939024390243903</v>
          </cell>
          <cell r="L70">
            <v>0.37804878048780566</v>
          </cell>
          <cell r="M70">
            <v>-5.0447154471544708</v>
          </cell>
          <cell r="N70">
            <v>-18.947154471544714</v>
          </cell>
          <cell r="O70">
            <v>-32.369918699186989</v>
          </cell>
        </row>
        <row r="71">
          <cell r="B71" t="str">
            <v>ON2</v>
          </cell>
          <cell r="G71" t="str">
            <v>Slope</v>
          </cell>
          <cell r="H71">
            <v>0.32926829268292684</v>
          </cell>
          <cell r="I71">
            <v>-3.6585365853658534e-002</v>
          </cell>
          <cell r="J71">
            <v>0.13414634146341464</v>
          </cell>
          <cell r="K71">
            <v>-0.3902439024390244</v>
          </cell>
          <cell r="L71">
            <v>-1.2439024390243902</v>
          </cell>
          <cell r="M71">
            <v>-0.56097560975609762</v>
          </cell>
          <cell r="N71">
            <v>0.43902439024390244</v>
          </cell>
          <cell r="O71">
            <v>1.1219512195121952</v>
          </cell>
        </row>
        <row r="72">
          <cell r="G72" t="str">
            <v>Intercept</v>
          </cell>
          <cell r="H72">
            <v>-5.4674796747967482</v>
          </cell>
          <cell r="I72">
            <v>-10.040650406504065</v>
          </cell>
          <cell r="J72">
            <v>-17.573170731707318</v>
          </cell>
          <cell r="K72">
            <v>-14.044715447154474</v>
          </cell>
          <cell r="L72">
            <v>0.11788617886178798</v>
          </cell>
          <cell r="M72">
            <v>-5.5121951219512191</v>
          </cell>
          <cell r="N72">
            <v>-18.845528455284555</v>
          </cell>
          <cell r="O72">
            <v>-31.475609756097562</v>
          </cell>
        </row>
        <row r="73">
          <cell r="B73" t="str">
            <v>OS1</v>
          </cell>
          <cell r="G73" t="str">
            <v>Slope</v>
          </cell>
          <cell r="H73">
            <v>0.59756097560975607</v>
          </cell>
          <cell r="I73">
            <v>0.24390243902439024</v>
          </cell>
          <cell r="J73">
            <v>0.37804878048780488</v>
          </cell>
          <cell r="K73">
            <v>-0.14634146341463414</v>
          </cell>
          <cell r="L73">
            <v>-0.96341463414634143</v>
          </cell>
          <cell r="M73">
            <v>-0.34146341463414637</v>
          </cell>
          <cell r="N73">
            <v>0.68292682926829273</v>
          </cell>
          <cell r="O73">
            <v>1.4024390243902438</v>
          </cell>
        </row>
        <row r="74">
          <cell r="G74" t="str">
            <v>Intercept</v>
          </cell>
          <cell r="H74">
            <v>-10.947154471544716</v>
          </cell>
          <cell r="I74">
            <v>-12.951219512195122</v>
          </cell>
          <cell r="J74">
            <v>-16.024390243902438</v>
          </cell>
          <cell r="K74">
            <v>-7.4959349593495928</v>
          </cell>
          <cell r="L74">
            <v>4.0650406504064485e-002</v>
          </cell>
          <cell r="M74">
            <v>-4.7682926829268286</v>
          </cell>
          <cell r="N74">
            <v>-19.463414634146343</v>
          </cell>
          <cell r="O74">
            <v>-32.552845528455279</v>
          </cell>
        </row>
        <row r="75">
          <cell r="B75" t="str">
            <v>OD1</v>
          </cell>
          <cell r="G75" t="str">
            <v>Slope</v>
          </cell>
          <cell r="H75">
            <v>0.40243902439024393</v>
          </cell>
          <cell r="I75">
            <v>4.878048780487805e-002</v>
          </cell>
          <cell r="J75">
            <v>0.24390243902439024</v>
          </cell>
          <cell r="K75">
            <v>-0.28048780487804881</v>
          </cell>
          <cell r="L75">
            <v>-1.1585365853658536</v>
          </cell>
          <cell r="M75">
            <v>-0.47560975609756095</v>
          </cell>
          <cell r="N75">
            <v>0.57317073170731703</v>
          </cell>
          <cell r="O75">
            <v>1.2317073170731707</v>
          </cell>
        </row>
        <row r="76">
          <cell r="G76" t="str">
            <v>Intercept</v>
          </cell>
          <cell r="H76">
            <v>-9.0528455284552845</v>
          </cell>
          <cell r="I76">
            <v>-10.056910569105691</v>
          </cell>
          <cell r="J76">
            <v>-13.951219512195122</v>
          </cell>
          <cell r="K76">
            <v>-9.4227642276422756</v>
          </cell>
          <cell r="L76">
            <v>-6.5040650406505307e-002</v>
          </cell>
          <cell r="M76">
            <v>-4.0284552845528454</v>
          </cell>
          <cell r="N76">
            <v>-15.585365853658537</v>
          </cell>
          <cell r="O76">
            <v>-26.020325203252035</v>
          </cell>
        </row>
        <row r="80">
          <cell r="B80" t="str">
            <v>ON1</v>
          </cell>
          <cell r="C80">
            <v>300</v>
          </cell>
          <cell r="D80">
            <v>175</v>
          </cell>
          <cell r="E80">
            <v>650</v>
          </cell>
          <cell r="F80">
            <v>25</v>
          </cell>
          <cell r="G80">
            <v>1700</v>
          </cell>
        </row>
        <row r="81">
          <cell r="B81" t="str">
            <v>ON1</v>
          </cell>
          <cell r="C81">
            <v>350</v>
          </cell>
          <cell r="D81">
            <v>163</v>
          </cell>
          <cell r="E81">
            <v>675</v>
          </cell>
          <cell r="F81">
            <v>25</v>
          </cell>
          <cell r="G81">
            <v>1700</v>
          </cell>
        </row>
        <row r="82">
          <cell r="B82" t="str">
            <v>ON1</v>
          </cell>
          <cell r="C82">
            <v>400</v>
          </cell>
          <cell r="D82">
            <v>150</v>
          </cell>
          <cell r="E82">
            <v>700</v>
          </cell>
          <cell r="F82">
            <v>25</v>
          </cell>
          <cell r="G82">
            <v>1700</v>
          </cell>
        </row>
        <row r="83">
          <cell r="B83" t="str">
            <v>ON1</v>
          </cell>
          <cell r="C83">
            <v>450</v>
          </cell>
          <cell r="D83">
            <v>138</v>
          </cell>
          <cell r="E83">
            <v>725</v>
          </cell>
          <cell r="F83">
            <v>25</v>
          </cell>
          <cell r="G83">
            <v>1700</v>
          </cell>
        </row>
        <row r="84">
          <cell r="B84" t="str">
            <v>ON1</v>
          </cell>
          <cell r="C84">
            <v>500</v>
          </cell>
          <cell r="D84">
            <v>125</v>
          </cell>
          <cell r="E84">
            <v>750</v>
          </cell>
          <cell r="F84">
            <v>25</v>
          </cell>
          <cell r="G84">
            <v>1700</v>
          </cell>
        </row>
        <row r="85">
          <cell r="B85" t="str">
            <v>ON1</v>
          </cell>
          <cell r="C85">
            <v>550</v>
          </cell>
          <cell r="D85">
            <v>113</v>
          </cell>
          <cell r="E85">
            <v>775</v>
          </cell>
          <cell r="F85">
            <v>25</v>
          </cell>
          <cell r="G85">
            <v>1700</v>
          </cell>
        </row>
        <row r="86">
          <cell r="B86" t="str">
            <v>ON1</v>
          </cell>
          <cell r="C86">
            <v>600</v>
          </cell>
          <cell r="D86">
            <v>100</v>
          </cell>
          <cell r="E86">
            <v>800</v>
          </cell>
          <cell r="F86">
            <v>25</v>
          </cell>
          <cell r="G86">
            <v>1700</v>
          </cell>
        </row>
        <row r="87">
          <cell r="B87" t="str">
            <v>ON1</v>
          </cell>
          <cell r="C87">
            <v>650</v>
          </cell>
          <cell r="D87">
            <v>88</v>
          </cell>
          <cell r="E87">
            <v>825</v>
          </cell>
          <cell r="F87">
            <v>25</v>
          </cell>
          <cell r="G87">
            <v>2000</v>
          </cell>
        </row>
        <row r="88">
          <cell r="B88" t="str">
            <v>ON1</v>
          </cell>
          <cell r="C88">
            <v>700</v>
          </cell>
          <cell r="D88">
            <v>75</v>
          </cell>
          <cell r="E88">
            <v>850</v>
          </cell>
          <cell r="F88">
            <v>25</v>
          </cell>
          <cell r="G88">
            <v>2000</v>
          </cell>
        </row>
        <row r="89">
          <cell r="B89" t="str">
            <v>ON1</v>
          </cell>
          <cell r="C89">
            <v>750</v>
          </cell>
          <cell r="D89">
            <v>63</v>
          </cell>
          <cell r="E89">
            <v>875</v>
          </cell>
          <cell r="F89">
            <v>25</v>
          </cell>
          <cell r="G89">
            <v>2000</v>
          </cell>
        </row>
        <row r="90">
          <cell r="B90" t="str">
            <v>ON2</v>
          </cell>
          <cell r="C90">
            <v>800</v>
          </cell>
          <cell r="D90">
            <v>150</v>
          </cell>
          <cell r="E90">
            <v>1100</v>
          </cell>
          <cell r="F90">
            <v>25</v>
          </cell>
          <cell r="G90">
            <v>2000</v>
          </cell>
        </row>
        <row r="91">
          <cell r="B91" t="str">
            <v>ON2</v>
          </cell>
          <cell r="C91">
            <v>850</v>
          </cell>
          <cell r="D91">
            <v>138</v>
          </cell>
          <cell r="E91">
            <v>1125</v>
          </cell>
          <cell r="F91">
            <v>25</v>
          </cell>
          <cell r="G91">
            <v>2000</v>
          </cell>
        </row>
        <row r="92">
          <cell r="B92" t="str">
            <v>ON2</v>
          </cell>
          <cell r="C92">
            <v>900</v>
          </cell>
          <cell r="D92">
            <v>125</v>
          </cell>
          <cell r="E92">
            <v>1150</v>
          </cell>
          <cell r="F92">
            <v>25</v>
          </cell>
          <cell r="G92">
            <v>2000</v>
          </cell>
        </row>
        <row r="93">
          <cell r="B93" t="str">
            <v>ON2</v>
          </cell>
          <cell r="C93">
            <v>950</v>
          </cell>
          <cell r="D93">
            <v>113</v>
          </cell>
          <cell r="E93">
            <v>1175</v>
          </cell>
          <cell r="F93">
            <v>25</v>
          </cell>
          <cell r="G93">
            <v>2300</v>
          </cell>
        </row>
        <row r="94">
          <cell r="B94" t="str">
            <v>ON2</v>
          </cell>
          <cell r="C94">
            <v>1000</v>
          </cell>
          <cell r="D94">
            <v>100</v>
          </cell>
          <cell r="E94">
            <v>1200</v>
          </cell>
          <cell r="F94">
            <v>25</v>
          </cell>
          <cell r="G94">
            <v>2300</v>
          </cell>
        </row>
        <row r="95">
          <cell r="B95" t="str">
            <v>ON2</v>
          </cell>
          <cell r="C95">
            <v>1050</v>
          </cell>
          <cell r="D95">
            <v>88</v>
          </cell>
          <cell r="E95">
            <v>1225</v>
          </cell>
          <cell r="F95">
            <v>25</v>
          </cell>
          <cell r="G95">
            <v>2300</v>
          </cell>
        </row>
        <row r="96">
          <cell r="B96" t="str">
            <v>OS1</v>
          </cell>
          <cell r="C96">
            <v>1100</v>
          </cell>
          <cell r="D96">
            <v>250</v>
          </cell>
          <cell r="E96">
            <v>1600</v>
          </cell>
          <cell r="F96">
            <v>50</v>
          </cell>
          <cell r="G96">
            <v>2100</v>
          </cell>
        </row>
        <row r="97">
          <cell r="B97" t="str">
            <v>OS1</v>
          </cell>
          <cell r="C97">
            <v>1150</v>
          </cell>
          <cell r="D97">
            <v>250</v>
          </cell>
          <cell r="E97">
            <v>1650</v>
          </cell>
          <cell r="F97">
            <v>50</v>
          </cell>
          <cell r="G97">
            <v>2100</v>
          </cell>
        </row>
        <row r="98">
          <cell r="B98" t="str">
            <v>OS1</v>
          </cell>
          <cell r="C98">
            <v>1200</v>
          </cell>
          <cell r="D98">
            <v>250</v>
          </cell>
          <cell r="E98">
            <v>1700</v>
          </cell>
          <cell r="F98">
            <v>50</v>
          </cell>
          <cell r="G98">
            <v>2100</v>
          </cell>
        </row>
        <row r="99">
          <cell r="B99" t="str">
            <v>OS1</v>
          </cell>
          <cell r="C99">
            <v>1250</v>
          </cell>
          <cell r="D99">
            <v>188</v>
          </cell>
          <cell r="E99">
            <v>1625</v>
          </cell>
          <cell r="F99">
            <v>50</v>
          </cell>
          <cell r="G99">
            <v>2100</v>
          </cell>
        </row>
        <row r="100">
          <cell r="B100" t="str">
            <v>OS1</v>
          </cell>
          <cell r="C100">
            <v>1300</v>
          </cell>
          <cell r="D100">
            <v>175</v>
          </cell>
          <cell r="E100">
            <v>1650</v>
          </cell>
          <cell r="F100">
            <v>50</v>
          </cell>
          <cell r="G100">
            <v>2100</v>
          </cell>
        </row>
        <row r="101">
          <cell r="B101" t="str">
            <v>OS1</v>
          </cell>
          <cell r="C101">
            <v>1350</v>
          </cell>
          <cell r="D101">
            <v>163</v>
          </cell>
          <cell r="E101">
            <v>1675</v>
          </cell>
          <cell r="F101">
            <v>50</v>
          </cell>
          <cell r="G101">
            <v>2100</v>
          </cell>
        </row>
        <row r="102">
          <cell r="B102" t="str">
            <v>OS1</v>
          </cell>
          <cell r="C102">
            <v>1400</v>
          </cell>
          <cell r="D102">
            <v>150</v>
          </cell>
          <cell r="E102">
            <v>1700</v>
          </cell>
          <cell r="F102">
            <v>50</v>
          </cell>
          <cell r="G102">
            <v>2300</v>
          </cell>
        </row>
        <row r="103">
          <cell r="B103" t="str">
            <v>OS1</v>
          </cell>
          <cell r="C103">
            <v>1450</v>
          </cell>
          <cell r="D103">
            <v>138</v>
          </cell>
          <cell r="E103">
            <v>1725</v>
          </cell>
          <cell r="F103">
            <v>50</v>
          </cell>
          <cell r="G103">
            <v>2300</v>
          </cell>
        </row>
        <row r="104">
          <cell r="B104" t="str">
            <v>OS1</v>
          </cell>
          <cell r="C104">
            <v>1500</v>
          </cell>
          <cell r="D104">
            <v>125</v>
          </cell>
          <cell r="E104">
            <v>1750</v>
          </cell>
          <cell r="F104">
            <v>50</v>
          </cell>
          <cell r="G104">
            <v>2300</v>
          </cell>
        </row>
        <row r="105">
          <cell r="B105" t="str">
            <v>OS1</v>
          </cell>
          <cell r="C105">
            <v>1550</v>
          </cell>
          <cell r="D105">
            <v>113</v>
          </cell>
          <cell r="E105">
            <v>1775</v>
          </cell>
          <cell r="F105">
            <v>50</v>
          </cell>
          <cell r="G105">
            <v>2300</v>
          </cell>
        </row>
        <row r="106">
          <cell r="B106" t="str">
            <v>OS2</v>
          </cell>
          <cell r="C106">
            <v>1600</v>
          </cell>
          <cell r="D106">
            <v>200</v>
          </cell>
          <cell r="E106">
            <v>2000</v>
          </cell>
          <cell r="F106">
            <v>50</v>
          </cell>
          <cell r="G106">
            <v>2300</v>
          </cell>
        </row>
        <row r="107">
          <cell r="B107" t="str">
            <v>OS2</v>
          </cell>
          <cell r="C107">
            <v>1650</v>
          </cell>
          <cell r="D107">
            <v>188</v>
          </cell>
          <cell r="E107">
            <v>2025</v>
          </cell>
          <cell r="F107">
            <v>50</v>
          </cell>
          <cell r="G107">
            <v>2300</v>
          </cell>
        </row>
        <row r="108">
          <cell r="B108" t="str">
            <v>OS2</v>
          </cell>
          <cell r="C108">
            <v>1700</v>
          </cell>
          <cell r="D108">
            <v>175</v>
          </cell>
          <cell r="E108">
            <v>2050</v>
          </cell>
          <cell r="F108">
            <v>50</v>
          </cell>
          <cell r="G108">
            <v>2300</v>
          </cell>
        </row>
        <row r="109">
          <cell r="B109" t="str">
            <v>OS2</v>
          </cell>
          <cell r="C109">
            <v>1750</v>
          </cell>
          <cell r="D109">
            <v>163</v>
          </cell>
          <cell r="E109">
            <v>2075</v>
          </cell>
          <cell r="F109">
            <v>50</v>
          </cell>
          <cell r="G109">
            <v>2300</v>
          </cell>
        </row>
        <row r="110">
          <cell r="B110" t="str">
            <v>OD1</v>
          </cell>
          <cell r="C110">
            <v>1800</v>
          </cell>
          <cell r="D110">
            <v>300</v>
          </cell>
          <cell r="E110">
            <v>2400</v>
          </cell>
          <cell r="F110">
            <v>50</v>
          </cell>
          <cell r="G110">
            <v>2100</v>
          </cell>
        </row>
        <row r="111">
          <cell r="B111" t="str">
            <v>OD1</v>
          </cell>
          <cell r="C111">
            <v>1850</v>
          </cell>
          <cell r="D111">
            <v>237</v>
          </cell>
          <cell r="E111">
            <v>2325</v>
          </cell>
          <cell r="F111">
            <v>50</v>
          </cell>
          <cell r="G111">
            <v>2100</v>
          </cell>
        </row>
        <row r="112">
          <cell r="B112" t="str">
            <v>OD1</v>
          </cell>
          <cell r="C112">
            <v>1900</v>
          </cell>
          <cell r="D112">
            <v>225</v>
          </cell>
          <cell r="E112">
            <v>2350</v>
          </cell>
          <cell r="F112">
            <v>50</v>
          </cell>
          <cell r="G112">
            <v>2100</v>
          </cell>
        </row>
        <row r="113">
          <cell r="B113" t="str">
            <v>OD1</v>
          </cell>
          <cell r="C113">
            <v>1950</v>
          </cell>
          <cell r="D113">
            <v>212</v>
          </cell>
          <cell r="E113">
            <v>2375</v>
          </cell>
          <cell r="F113">
            <v>50</v>
          </cell>
          <cell r="G113">
            <v>2300</v>
          </cell>
        </row>
        <row r="114">
          <cell r="B114" t="str">
            <v>OD1</v>
          </cell>
          <cell r="C114">
            <v>2000</v>
          </cell>
          <cell r="D114">
            <v>200</v>
          </cell>
          <cell r="E114">
            <v>2400</v>
          </cell>
          <cell r="F114">
            <v>50</v>
          </cell>
          <cell r="G114">
            <v>2300</v>
          </cell>
        </row>
        <row r="115">
          <cell r="B115" t="str">
            <v>OD2</v>
          </cell>
          <cell r="C115">
            <v>2050</v>
          </cell>
          <cell r="D115">
            <v>250</v>
          </cell>
          <cell r="E115">
            <v>2550</v>
          </cell>
          <cell r="F115">
            <v>50</v>
          </cell>
          <cell r="G115">
            <v>2300</v>
          </cell>
        </row>
        <row r="116">
          <cell r="B116" t="str">
            <v>OD2</v>
          </cell>
          <cell r="C116">
            <v>2100</v>
          </cell>
          <cell r="D116">
            <v>250</v>
          </cell>
          <cell r="E116">
            <v>2600</v>
          </cell>
          <cell r="F116">
            <v>50</v>
          </cell>
          <cell r="G116">
            <v>2300</v>
          </cell>
        </row>
        <row r="117">
          <cell r="B117" t="str">
            <v>OD2</v>
          </cell>
          <cell r="C117">
            <v>2150</v>
          </cell>
          <cell r="D117">
            <v>250</v>
          </cell>
          <cell r="E117">
            <v>2650</v>
          </cell>
          <cell r="F117">
            <v>50</v>
          </cell>
          <cell r="G117">
            <v>2300</v>
          </cell>
        </row>
        <row r="118">
          <cell r="B118" t="str">
            <v>OD2</v>
          </cell>
          <cell r="C118">
            <v>2200</v>
          </cell>
          <cell r="D118">
            <v>250</v>
          </cell>
          <cell r="E118">
            <v>2700</v>
          </cell>
          <cell r="F118">
            <v>50</v>
          </cell>
          <cell r="G118">
            <v>2300</v>
          </cell>
        </row>
        <row r="119">
          <cell r="B119" t="str">
            <v>OD3</v>
          </cell>
          <cell r="C119">
            <v>2250</v>
          </cell>
          <cell r="D119">
            <v>237</v>
          </cell>
          <cell r="E119">
            <v>2725</v>
          </cell>
          <cell r="F119">
            <v>50</v>
          </cell>
          <cell r="G119">
            <v>2300</v>
          </cell>
        </row>
        <row r="120">
          <cell r="B120" t="str">
            <v>OD3</v>
          </cell>
          <cell r="C120">
            <v>2300</v>
          </cell>
          <cell r="D120">
            <v>225</v>
          </cell>
          <cell r="E120">
            <v>2750</v>
          </cell>
          <cell r="F120">
            <v>50</v>
          </cell>
          <cell r="G120">
            <v>2300</v>
          </cell>
        </row>
        <row r="121">
          <cell r="B121" t="str">
            <v>OD3</v>
          </cell>
          <cell r="C121">
            <v>2350</v>
          </cell>
          <cell r="D121">
            <v>212</v>
          </cell>
          <cell r="E121">
            <v>2775</v>
          </cell>
          <cell r="F121">
            <v>50</v>
          </cell>
          <cell r="G121">
            <v>2300</v>
          </cell>
        </row>
        <row r="122">
          <cell r="B122" t="str">
            <v>OD3</v>
          </cell>
          <cell r="C122">
            <v>2400</v>
          </cell>
          <cell r="D122">
            <v>200</v>
          </cell>
          <cell r="E122">
            <v>2800</v>
          </cell>
          <cell r="F122">
            <v>50</v>
          </cell>
          <cell r="G122">
            <v>2300</v>
          </cell>
        </row>
      </sheetData>
      <sheetData sheetId="54">
        <row r="4">
          <cell r="B4">
            <v>300</v>
          </cell>
          <cell r="C4">
            <v>450</v>
          </cell>
          <cell r="D4">
            <v>200</v>
          </cell>
          <cell r="E4">
            <v>2.3333333333333339</v>
          </cell>
          <cell r="F4">
            <v>4.6666666666666679</v>
          </cell>
          <cell r="G4">
            <v>8.9999999999999893</v>
          </cell>
          <cell r="H4">
            <v>16.666666666666661</v>
          </cell>
          <cell r="I4">
            <v>13.333333333333329</v>
          </cell>
          <cell r="J4">
            <v>5.6666666666666901</v>
          </cell>
          <cell r="K4">
            <v>3.3333333333333321</v>
          </cell>
          <cell r="L4">
            <v>3.3333333333333321</v>
          </cell>
          <cell r="N4">
            <v>300</v>
          </cell>
          <cell r="O4">
            <v>550</v>
          </cell>
          <cell r="P4">
            <v>57.702152378949762</v>
          </cell>
          <cell r="Q4">
            <v>0.7252302425434749</v>
          </cell>
          <cell r="R4">
            <v>-1.8044472797520268</v>
          </cell>
          <cell r="S4">
            <v>-5.1363234474407324</v>
          </cell>
          <cell r="T4">
            <v>-5.1363234474407324</v>
          </cell>
          <cell r="U4">
            <v>-5.1363234474407324</v>
          </cell>
          <cell r="V4">
            <v>-5.136323447440776</v>
          </cell>
          <cell r="W4">
            <v>12.077094174633643</v>
          </cell>
          <cell r="X4">
            <v>22.349741069515151</v>
          </cell>
          <cell r="Y4">
            <v>8.4681996151295902</v>
          </cell>
          <cell r="Z4">
            <v>1300</v>
          </cell>
          <cell r="AA4">
            <v>1.1000000000000001</v>
          </cell>
        </row>
        <row r="5">
          <cell r="E5">
            <v>-0.16666666666666741</v>
          </cell>
          <cell r="F5">
            <v>-0.83333333333333481</v>
          </cell>
          <cell r="G5">
            <v>3.0000000000000142</v>
          </cell>
          <cell r="H5">
            <v>3.666666666666675</v>
          </cell>
          <cell r="I5">
            <v>3.3333333333333393</v>
          </cell>
          <cell r="J5">
            <v>7.6666666666666377</v>
          </cell>
          <cell r="K5">
            <v>8.3333333333333357</v>
          </cell>
          <cell r="L5">
            <v>6.3333333333333348</v>
          </cell>
          <cell r="R5">
            <v>-2.4486678055273066</v>
          </cell>
          <cell r="S5">
            <v>-3.4174969635753927</v>
          </cell>
          <cell r="T5">
            <v>-10.417496963575394</v>
          </cell>
          <cell r="U5">
            <v>-9.4174969635753936</v>
          </cell>
          <cell r="V5">
            <v>-4.4174969635753563</v>
          </cell>
          <cell r="W5">
            <v>-18.716338267322037</v>
          </cell>
          <cell r="X5">
            <v>-35.881344340171289</v>
          </cell>
          <cell r="Y5">
            <v>-32.613673878376652</v>
          </cell>
          <cell r="Z5">
            <v>1900</v>
          </cell>
          <cell r="AA5">
            <v>1.2</v>
          </cell>
        </row>
        <row r="6">
          <cell r="B6">
            <v>450</v>
          </cell>
          <cell r="C6">
            <v>600</v>
          </cell>
          <cell r="D6">
            <v>250</v>
          </cell>
          <cell r="E6">
            <v>2.3333333333333353</v>
          </cell>
          <cell r="F6">
            <v>3.3333333333333295</v>
          </cell>
          <cell r="G6">
            <v>8.000000000000016</v>
          </cell>
          <cell r="H6">
            <v>15.666666666666684</v>
          </cell>
          <cell r="I6">
            <v>12.333333333333339</v>
          </cell>
          <cell r="J6">
            <v>4.6666666666666705</v>
          </cell>
          <cell r="K6">
            <v>2.3333333333333197</v>
          </cell>
          <cell r="L6">
            <v>2</v>
          </cell>
          <cell r="N6">
            <v>550</v>
          </cell>
          <cell r="O6">
            <v>750</v>
          </cell>
          <cell r="P6">
            <v>57.332249166720288</v>
          </cell>
          <cell r="Q6">
            <v>3.2099127184884821</v>
          </cell>
          <cell r="R6">
            <v>-1.4345440675228778</v>
          </cell>
          <cell r="S6">
            <v>-4.766420235211605</v>
          </cell>
          <cell r="T6">
            <v>-4.7664202352115623</v>
          </cell>
          <cell r="U6">
            <v>-4.7664202352116485</v>
          </cell>
          <cell r="V6">
            <v>-4.766420235211605</v>
          </cell>
          <cell r="W6">
            <v>12.446997386862813</v>
          </cell>
          <cell r="X6">
            <v>22.719644281744451</v>
          </cell>
          <cell r="Y6">
            <v>8.8381028273588882</v>
          </cell>
          <cell r="Z6">
            <v>1300</v>
          </cell>
          <cell r="AA6">
            <v>1.2</v>
          </cell>
        </row>
        <row r="7">
          <cell r="E7">
            <v>0.44999999999999707</v>
          </cell>
          <cell r="F7">
            <v>1.5</v>
          </cell>
          <cell r="G7">
            <v>3.899999999999979</v>
          </cell>
          <cell r="H7">
            <v>3.949999999999978</v>
          </cell>
          <cell r="I7">
            <v>3.4499999999999904</v>
          </cell>
          <cell r="J7">
            <v>5.3999999999999941</v>
          </cell>
          <cell r="K7">
            <v>5.9500000000000153</v>
          </cell>
          <cell r="L7">
            <v>5.5999999999999943</v>
          </cell>
          <cell r="R7">
            <v>-0.93335028147203847</v>
          </cell>
          <cell r="S7">
            <v>-5.9021794395201059</v>
          </cell>
          <cell r="T7">
            <v>-11.902179439520143</v>
          </cell>
          <cell r="U7">
            <v>-12.902179439520069</v>
          </cell>
          <cell r="V7">
            <v>-5.9021794395201059</v>
          </cell>
          <cell r="W7">
            <v>-21.201020743266788</v>
          </cell>
          <cell r="X7">
            <v>-37.366026816116147</v>
          </cell>
          <cell r="Y7">
            <v>-34.09835635432151</v>
          </cell>
          <cell r="Z7">
            <v>1900</v>
          </cell>
          <cell r="AA7">
            <v>1.3</v>
          </cell>
        </row>
        <row r="8">
          <cell r="B8">
            <v>600</v>
          </cell>
          <cell r="C8">
            <v>750</v>
          </cell>
          <cell r="D8">
            <v>325</v>
          </cell>
          <cell r="E8">
            <v>2</v>
          </cell>
          <cell r="F8">
            <v>3.3333333333333321</v>
          </cell>
          <cell r="G8">
            <v>6.6666666666666643</v>
          </cell>
          <cell r="H8">
            <v>14.666666666666648</v>
          </cell>
          <cell r="I8">
            <v>11.333333333333316</v>
          </cell>
          <cell r="J8">
            <v>4.6666666666666838</v>
          </cell>
          <cell r="K8">
            <v>2.3333333333333419</v>
          </cell>
          <cell r="L8">
            <v>2.3333333333333419</v>
          </cell>
          <cell r="N8">
            <v>750</v>
          </cell>
          <cell r="O8">
            <v>1150</v>
          </cell>
          <cell r="P8">
            <v>57.435992165126251</v>
          </cell>
          <cell r="Q8">
            <v>4.6207220531893469</v>
          </cell>
          <cell r="R8">
            <v>-1.5382870659286214</v>
          </cell>
          <cell r="S8">
            <v>-4.8701632336173493</v>
          </cell>
          <cell r="T8">
            <v>-4.8701632336173057</v>
          </cell>
          <cell r="U8">
            <v>-4.8701632336173493</v>
          </cell>
          <cell r="V8">
            <v>-4.8701632336173057</v>
          </cell>
          <cell r="W8">
            <v>12.343254388457069</v>
          </cell>
          <cell r="X8">
            <v>22.615901283338665</v>
          </cell>
          <cell r="Y8">
            <v>8.734359828953016</v>
          </cell>
          <cell r="Z8">
            <v>1300</v>
          </cell>
          <cell r="AA8">
            <v>1.3</v>
          </cell>
        </row>
        <row r="9">
          <cell r="E9">
            <v>1.75</v>
          </cell>
          <cell r="F9">
            <v>2.75</v>
          </cell>
          <cell r="G9">
            <v>5.5</v>
          </cell>
          <cell r="H9">
            <v>4.0000000000000213</v>
          </cell>
          <cell r="I9">
            <v>3.2500000000000195</v>
          </cell>
          <cell r="J9">
            <v>3.7499999999999805</v>
          </cell>
          <cell r="K9">
            <v>4.1249999999999902</v>
          </cell>
          <cell r="L9">
            <v>3.6249999999999902</v>
          </cell>
          <cell r="R9">
            <v>-0.3441596161730911</v>
          </cell>
          <cell r="S9">
            <v>-5.3129887742211581</v>
          </cell>
          <cell r="T9">
            <v>-11.312988774221196</v>
          </cell>
          <cell r="U9">
            <v>-13.312988774221157</v>
          </cell>
          <cell r="V9">
            <v>-8.3129887742211963</v>
          </cell>
          <cell r="W9">
            <v>-21.611830077967838</v>
          </cell>
          <cell r="X9">
            <v>-37.776836150817161</v>
          </cell>
          <cell r="Y9">
            <v>-32.509165689022453</v>
          </cell>
          <cell r="Z9">
            <v>1900</v>
          </cell>
          <cell r="AA9">
            <v>1.4</v>
          </cell>
        </row>
        <row r="10">
          <cell r="B10">
            <v>750</v>
          </cell>
          <cell r="C10">
            <v>850</v>
          </cell>
          <cell r="D10">
            <v>400</v>
          </cell>
          <cell r="E10">
            <v>3.3333333333333321</v>
          </cell>
          <cell r="F10">
            <v>3.3333333333333397</v>
          </cell>
          <cell r="G10">
            <v>4.6666666666666519</v>
          </cell>
          <cell r="H10">
            <v>11</v>
          </cell>
          <cell r="I10">
            <v>9.0000000000000053</v>
          </cell>
          <cell r="J10">
            <v>4.6666666666666679</v>
          </cell>
          <cell r="K10">
            <v>2.3333333333333339</v>
          </cell>
          <cell r="L10">
            <v>2.3333333333333339</v>
          </cell>
        </row>
        <row r="11">
          <cell r="E11">
            <v>2</v>
          </cell>
          <cell r="F11">
            <v>2.9999999999999933</v>
          </cell>
          <cell r="G11">
            <v>7.1000000000000156</v>
          </cell>
          <cell r="H11">
            <v>5.2000000000000313</v>
          </cell>
          <cell r="I11">
            <v>4.2999999999999936</v>
          </cell>
          <cell r="J11">
            <v>3.1</v>
          </cell>
          <cell r="K11">
            <v>3.3</v>
          </cell>
          <cell r="L11">
            <v>2.8</v>
          </cell>
        </row>
        <row r="12">
          <cell r="B12">
            <v>900</v>
          </cell>
          <cell r="C12">
            <v>1150</v>
          </cell>
          <cell r="D12">
            <v>450</v>
          </cell>
          <cell r="E12">
            <v>3.3333333333333321</v>
          </cell>
          <cell r="F12">
            <v>3.3333333333333321</v>
          </cell>
          <cell r="G12">
            <v>5.3333333333333437</v>
          </cell>
          <cell r="H12">
            <v>8.9999999999999893</v>
          </cell>
          <cell r="I12">
            <v>6.6666666666666643</v>
          </cell>
          <cell r="J12">
            <v>3.3333333333333321</v>
          </cell>
          <cell r="K12">
            <v>2.3333333333333339</v>
          </cell>
          <cell r="L12">
            <v>2.3333333333333339</v>
          </cell>
        </row>
        <row r="13">
          <cell r="E13">
            <v>2.1666666666666679</v>
          </cell>
          <cell r="F13">
            <v>3.1666666666666679</v>
          </cell>
          <cell r="G13">
            <v>5.1666666666666563</v>
          </cell>
          <cell r="H13">
            <v>4.7500000000000107</v>
          </cell>
          <cell r="I13">
            <v>4.8333333333333357</v>
          </cell>
          <cell r="J13">
            <v>4.1666666666666679</v>
          </cell>
          <cell r="K13">
            <v>3.4166666666666661</v>
          </cell>
          <cell r="L13">
            <v>2.4166666666666661</v>
          </cell>
        </row>
        <row r="17">
          <cell r="B17">
            <v>300</v>
          </cell>
          <cell r="C17">
            <v>450</v>
          </cell>
          <cell r="D17">
            <v>267</v>
          </cell>
          <cell r="E17">
            <v>4.3333333333333472</v>
          </cell>
          <cell r="F17">
            <v>5.6666666666666643</v>
          </cell>
          <cell r="G17">
            <v>8.6666666666666785</v>
          </cell>
          <cell r="H17">
            <v>15.333333333333337</v>
          </cell>
          <cell r="I17">
            <v>19</v>
          </cell>
          <cell r="J17">
            <v>10</v>
          </cell>
          <cell r="K17">
            <v>6.666666666666659</v>
          </cell>
          <cell r="L17">
            <v>6.7</v>
          </cell>
          <cell r="N17">
            <v>300</v>
          </cell>
          <cell r="O17">
            <v>550</v>
          </cell>
          <cell r="P17">
            <v>65.453485130556516</v>
          </cell>
          <cell r="Q17">
            <v>3.1445404827747296</v>
          </cell>
          <cell r="R17">
            <v>6.8583174830236944</v>
          </cell>
          <cell r="S17">
            <v>2.1404683720173212</v>
          </cell>
          <cell r="T17">
            <v>-3.2178766253631426</v>
          </cell>
          <cell r="U17">
            <v>-7.6265011588927649</v>
          </cell>
          <cell r="V17">
            <v>-9.3521038953590434</v>
          </cell>
          <cell r="W17">
            <v>-9.5633860115077489</v>
          </cell>
          <cell r="X17">
            <v>0.30922457747671056</v>
          </cell>
          <cell r="Y17">
            <v>3.5347997995861595</v>
          </cell>
          <cell r="Z17">
            <v>1300</v>
          </cell>
          <cell r="AA17">
            <v>4.3</v>
          </cell>
        </row>
        <row r="18">
          <cell r="E18">
            <v>1.6222222222222049</v>
          </cell>
          <cell r="F18">
            <v>1.5444444444444461</v>
          </cell>
          <cell r="G18">
            <v>8.7444444444444276</v>
          </cell>
          <cell r="H18">
            <v>10.855555555555547</v>
          </cell>
          <cell r="I18">
            <v>13.76666666666663</v>
          </cell>
          <cell r="J18">
            <v>15.666666666666622</v>
          </cell>
          <cell r="K18">
            <v>11.111111111111118</v>
          </cell>
          <cell r="L18">
            <v>8.0444444444444265</v>
          </cell>
          <cell r="R18">
            <v>-8.2983618769361325</v>
          </cell>
          <cell r="S18">
            <v>-11.841510898531702</v>
          </cell>
          <cell r="T18">
            <v>-13.816570731517071</v>
          </cell>
          <cell r="U18">
            <v>-10.38685559537441</v>
          </cell>
          <cell r="V18">
            <v>-3.8053563740970082</v>
          </cell>
          <cell r="W18">
            <v>-0.3396047041118706</v>
          </cell>
          <cell r="X18">
            <v>-13.027135842261744</v>
          </cell>
          <cell r="Y18">
            <v>-25.882056773460612</v>
          </cell>
          <cell r="Z18">
            <v>1900</v>
          </cell>
          <cell r="AA18">
            <v>4.5999999999999996</v>
          </cell>
        </row>
        <row r="19">
          <cell r="B19">
            <v>450</v>
          </cell>
          <cell r="C19">
            <v>550</v>
          </cell>
          <cell r="D19">
            <v>333</v>
          </cell>
          <cell r="E19">
            <v>5.6666666666666625</v>
          </cell>
          <cell r="F19">
            <v>5.6666666666666625</v>
          </cell>
          <cell r="G19">
            <v>8.666666666666659</v>
          </cell>
          <cell r="H19">
            <v>16.666666666666657</v>
          </cell>
          <cell r="I19">
            <v>19</v>
          </cell>
          <cell r="J19">
            <v>8.6666666666666909</v>
          </cell>
          <cell r="K19">
            <v>4.666666666666675</v>
          </cell>
          <cell r="L19">
            <v>4.7</v>
          </cell>
          <cell r="N19">
            <v>550</v>
          </cell>
          <cell r="O19">
            <v>750</v>
          </cell>
          <cell r="P19">
            <v>69.086227391470729</v>
          </cell>
          <cell r="Q19">
            <v>1.7010995370374857</v>
          </cell>
          <cell r="R19">
            <v>3.8660711084835739</v>
          </cell>
          <cell r="S19">
            <v>-1.4922738888968843</v>
          </cell>
          <cell r="T19">
            <v>-6.2101229999032581</v>
          </cell>
          <cell r="U19">
            <v>-11.25924341980701</v>
          </cell>
          <cell r="V19">
            <v>-14.379177583842107</v>
          </cell>
          <cell r="W19">
            <v>-13.836624158796043</v>
          </cell>
          <cell r="X19">
            <v>-3.3235176834375353</v>
          </cell>
          <cell r="Y19">
            <v>-1.4922738888968843</v>
          </cell>
          <cell r="Z19">
            <v>1300</v>
          </cell>
          <cell r="AA19">
            <v>4.5999999999999996</v>
          </cell>
        </row>
        <row r="20">
          <cell r="E20">
            <v>1.9222222222222269</v>
          </cell>
          <cell r="F20">
            <v>2.9222222222222269</v>
          </cell>
          <cell r="G20">
            <v>8.32222222222223</v>
          </cell>
          <cell r="H20">
            <v>7.8888888888888999</v>
          </cell>
          <cell r="I20">
            <v>11.033333333333356</v>
          </cell>
          <cell r="J20">
            <v>14.322222222222194</v>
          </cell>
          <cell r="K20">
            <v>10.788888888888881</v>
          </cell>
          <cell r="L20">
            <v>8.7777777777777697</v>
          </cell>
          <cell r="R20">
            <v>-4.4230101198090885</v>
          </cell>
          <cell r="S20">
            <v>-9.3980699527944616</v>
          </cell>
          <cell r="T20">
            <v>-13.941218974390029</v>
          </cell>
          <cell r="U20">
            <v>-9.9434146496371447</v>
          </cell>
          <cell r="V20">
            <v>-3.3213695534308467</v>
          </cell>
          <cell r="W20">
            <v>-0.3280745697644285</v>
          </cell>
          <cell r="X20">
            <v>-14.583694896524477</v>
          </cell>
          <cell r="Y20">
            <v>-24.398069952794458</v>
          </cell>
          <cell r="Z20">
            <v>1900</v>
          </cell>
          <cell r="AA20">
            <v>5</v>
          </cell>
        </row>
        <row r="21">
          <cell r="B21">
            <v>550</v>
          </cell>
          <cell r="C21">
            <v>650</v>
          </cell>
          <cell r="D21">
            <v>400</v>
          </cell>
          <cell r="E21">
            <v>6.6666666666666643</v>
          </cell>
          <cell r="F21">
            <v>6.6666666666666643</v>
          </cell>
          <cell r="G21">
            <v>8.6666666666666448</v>
          </cell>
          <cell r="H21">
            <v>16.666666666666661</v>
          </cell>
          <cell r="I21">
            <v>18</v>
          </cell>
          <cell r="J21">
            <v>7.6666666666666696</v>
          </cell>
          <cell r="K21">
            <v>5.6666666666666741</v>
          </cell>
          <cell r="L21">
            <v>5.7</v>
          </cell>
          <cell r="N21">
            <v>750</v>
          </cell>
          <cell r="O21">
            <v>1150</v>
          </cell>
          <cell r="P21">
            <v>68.882643872068329</v>
          </cell>
          <cell r="Q21">
            <v>2.4953595443066803</v>
          </cell>
          <cell r="R21">
            <v>0</v>
          </cell>
          <cell r="S21">
            <v>-5.3583449973804633</v>
          </cell>
          <cell r="T21">
            <v>-8.6818626808179591</v>
          </cell>
          <cell r="U21">
            <v>-11.055659900404612</v>
          </cell>
          <cell r="V21">
            <v>-19.639580119894607</v>
          </cell>
          <cell r="W21">
            <v>-13.633040639393705</v>
          </cell>
          <cell r="X21">
            <v>-8.5839202194899933</v>
          </cell>
          <cell r="Y21">
            <v>-3.3235176834374545</v>
          </cell>
          <cell r="Z21">
            <v>1300</v>
          </cell>
          <cell r="AA21">
            <v>5</v>
          </cell>
        </row>
        <row r="22">
          <cell r="E22">
            <v>2</v>
          </cell>
          <cell r="F22">
            <v>3</v>
          </cell>
          <cell r="G22">
            <v>7.9000000000000234</v>
          </cell>
          <cell r="H22">
            <v>7.0000000000000071</v>
          </cell>
          <cell r="I22">
            <v>9.1000000000000227</v>
          </cell>
          <cell r="J22">
            <v>11.7</v>
          </cell>
          <cell r="K22">
            <v>7.7999999999999918</v>
          </cell>
          <cell r="L22">
            <v>7</v>
          </cell>
          <cell r="R22">
            <v>-1</v>
          </cell>
          <cell r="S22">
            <v>-7.9750598329853695</v>
          </cell>
          <cell r="T22">
            <v>-14.558754729509872</v>
          </cell>
          <cell r="U22">
            <v>-12.737674656906346</v>
          </cell>
          <cell r="V22">
            <v>-3.8578135586927971</v>
          </cell>
          <cell r="W22">
            <v>-4.1223345770335911</v>
          </cell>
          <cell r="X22">
            <v>-14.120138901786452</v>
          </cell>
          <cell r="Y22">
            <v>-25.583694896524527</v>
          </cell>
          <cell r="Z22">
            <v>1900</v>
          </cell>
          <cell r="AA22">
            <v>5.4</v>
          </cell>
        </row>
        <row r="23">
          <cell r="B23">
            <v>650</v>
          </cell>
          <cell r="C23">
            <v>750</v>
          </cell>
          <cell r="D23">
            <v>466.66666666666669</v>
          </cell>
          <cell r="E23">
            <v>6.6666666666666643</v>
          </cell>
          <cell r="F23">
            <v>6.6666666666666643</v>
          </cell>
          <cell r="G23">
            <v>7.6666666666666696</v>
          </cell>
          <cell r="H23">
            <v>14.333333333333302</v>
          </cell>
          <cell r="I23">
            <v>15.666666666666654</v>
          </cell>
          <cell r="J23">
            <v>5.6666666666666581</v>
          </cell>
          <cell r="K23">
            <v>3.3333333333333321</v>
          </cell>
          <cell r="L23">
            <v>3.3</v>
          </cell>
        </row>
        <row r="24">
          <cell r="E24">
            <v>2.4444444444444464</v>
          </cell>
          <cell r="F24">
            <v>3.4444444444444464</v>
          </cell>
          <cell r="G24">
            <v>8.7111111111111086</v>
          </cell>
          <cell r="H24">
            <v>7.1555555555555852</v>
          </cell>
          <cell r="I24">
            <v>9.3444444444444557</v>
          </cell>
          <cell r="J24">
            <v>10.677777777777786</v>
          </cell>
          <cell r="K24">
            <v>9.2222222222222232</v>
          </cell>
          <cell r="L24">
            <v>7.0333333333333368</v>
          </cell>
        </row>
        <row r="25">
          <cell r="B25">
            <v>750</v>
          </cell>
          <cell r="C25">
            <v>850</v>
          </cell>
          <cell r="D25">
            <v>533.33333333333337</v>
          </cell>
          <cell r="E25">
            <v>5.3333333333333384</v>
          </cell>
          <cell r="F25">
            <v>5.6666666666666696</v>
          </cell>
          <cell r="G25">
            <v>7.6666666666666696</v>
          </cell>
          <cell r="H25">
            <v>12.333333333333314</v>
          </cell>
          <cell r="I25">
            <v>14.666666666666677</v>
          </cell>
          <cell r="J25">
            <v>5.6666666666666696</v>
          </cell>
          <cell r="K25">
            <v>3.3333333333333228</v>
          </cell>
          <cell r="L25">
            <v>3.3</v>
          </cell>
        </row>
        <row r="26">
          <cell r="E26">
            <v>2.6111111111111054</v>
          </cell>
          <cell r="F26">
            <v>3.0555555555555518</v>
          </cell>
          <cell r="G26">
            <v>8.2222222222222179</v>
          </cell>
          <cell r="H26">
            <v>6.9444444444444589</v>
          </cell>
          <cell r="I26">
            <v>8.0555555555555429</v>
          </cell>
          <cell r="J26">
            <v>9.5555555555555518</v>
          </cell>
          <cell r="K26">
            <v>7.4444444444444535</v>
          </cell>
          <cell r="L26">
            <v>6.1111111111111125</v>
          </cell>
        </row>
        <row r="27">
          <cell r="B27">
            <v>850</v>
          </cell>
          <cell r="C27">
            <v>1150</v>
          </cell>
          <cell r="D27">
            <v>450</v>
          </cell>
          <cell r="E27">
            <v>6.6666666666666563</v>
          </cell>
          <cell r="F27">
            <v>6.6666666666666563</v>
          </cell>
          <cell r="G27">
            <v>7.6666666666666696</v>
          </cell>
          <cell r="H27">
            <v>10</v>
          </cell>
          <cell r="I27">
            <v>12.333333333333321</v>
          </cell>
          <cell r="J27">
            <v>5.6666666666666581</v>
          </cell>
          <cell r="K27">
            <v>3.3333333333333321</v>
          </cell>
          <cell r="L27">
            <v>3.3</v>
          </cell>
        </row>
        <row r="28">
          <cell r="E28">
            <v>2.3333333333333419</v>
          </cell>
          <cell r="F28">
            <v>3.3333333333333419</v>
          </cell>
          <cell r="G28">
            <v>7.7333333333333307</v>
          </cell>
          <cell r="H28">
            <v>7.5</v>
          </cell>
          <cell r="I28">
            <v>7.7666666666666764</v>
          </cell>
          <cell r="J28">
            <v>6.4333333333333407</v>
          </cell>
          <cell r="K28">
            <v>5.6666666666666679</v>
          </cell>
          <cell r="L28">
            <v>5.3</v>
          </cell>
        </row>
        <row r="32">
          <cell r="B32">
            <v>300</v>
          </cell>
          <cell r="C32">
            <v>400</v>
          </cell>
          <cell r="D32">
            <v>225</v>
          </cell>
          <cell r="E32">
            <v>6.666666666666675</v>
          </cell>
          <cell r="F32">
            <v>7.6666666666666847</v>
          </cell>
          <cell r="G32">
            <v>12</v>
          </cell>
          <cell r="H32">
            <v>17.666666666666703</v>
          </cell>
          <cell r="I32">
            <v>21.333333333333332</v>
          </cell>
          <cell r="J32">
            <v>17.666666666666639</v>
          </cell>
          <cell r="K32">
            <v>8.9999999999999947</v>
          </cell>
          <cell r="L32">
            <v>9</v>
          </cell>
          <cell r="N32">
            <v>300</v>
          </cell>
          <cell r="O32">
            <v>450</v>
          </cell>
          <cell r="P32">
            <v>63.699448269395276</v>
          </cell>
          <cell r="Q32">
            <v>15.831582742519061</v>
          </cell>
          <cell r="R32">
            <v>6.1033898864006471</v>
          </cell>
          <cell r="S32">
            <v>5.9842038372887547</v>
          </cell>
          <cell r="T32">
            <v>-2.3022412554793363</v>
          </cell>
          <cell r="U32">
            <v>-3.4522761721486313</v>
          </cell>
          <cell r="V32">
            <v>-5.4462869771979756</v>
          </cell>
          <cell r="W32">
            <v>-6.2946057098595274</v>
          </cell>
          <cell r="X32">
            <v>0.84397588838003745</v>
          </cell>
          <cell r="Y32">
            <v>5.2550711537390775</v>
          </cell>
          <cell r="Z32">
            <v>1300</v>
          </cell>
          <cell r="AA32">
            <v>9.1</v>
          </cell>
        </row>
        <row r="33">
          <cell r="E33">
            <v>0.83333333333332327</v>
          </cell>
          <cell r="F33">
            <v>1.8583333333333112</v>
          </cell>
          <cell r="G33">
            <v>8.8000000000000078</v>
          </cell>
          <cell r="H33">
            <v>13.108333333333288</v>
          </cell>
          <cell r="I33">
            <v>15.866666666666667</v>
          </cell>
          <cell r="J33">
            <v>17.608333333333366</v>
          </cell>
          <cell r="K33">
            <v>15.225</v>
          </cell>
          <cell r="L33">
            <v>13.808333333333355</v>
          </cell>
          <cell r="R33">
            <v>-10.073235710133753</v>
          </cell>
          <cell r="S33">
            <v>-13.683143348258977</v>
          </cell>
          <cell r="T33">
            <v>-11.736955207682362</v>
          </cell>
          <cell r="U33">
            <v>-11.022616517777394</v>
          </cell>
          <cell r="V33">
            <v>-5.4063578725269679</v>
          </cell>
          <cell r="W33">
            <v>-2.8357030921660935</v>
          </cell>
          <cell r="X33">
            <v>-10.901919955345456</v>
          </cell>
          <cell r="Y33">
            <v>-25.502580929772869</v>
          </cell>
          <cell r="Z33">
            <v>1900</v>
          </cell>
          <cell r="AA33">
            <v>9.8000000000000007</v>
          </cell>
        </row>
        <row r="34">
          <cell r="B34">
            <v>400</v>
          </cell>
          <cell r="C34">
            <v>500</v>
          </cell>
          <cell r="D34">
            <v>337.5</v>
          </cell>
          <cell r="E34">
            <v>6.6666666666666643</v>
          </cell>
          <cell r="F34">
            <v>7.6666666666666696</v>
          </cell>
          <cell r="G34">
            <v>12</v>
          </cell>
          <cell r="H34">
            <v>16.666666666666661</v>
          </cell>
          <cell r="I34">
            <v>22.33333333333335</v>
          </cell>
          <cell r="J34">
            <v>14.333333333333366</v>
          </cell>
          <cell r="K34">
            <v>8.9999999999999893</v>
          </cell>
          <cell r="L34">
            <v>9</v>
          </cell>
          <cell r="N34">
            <v>450</v>
          </cell>
          <cell r="O34">
            <v>700</v>
          </cell>
          <cell r="P34">
            <v>65.506586095267281</v>
          </cell>
          <cell r="Q34">
            <v>15.63765046995336</v>
          </cell>
          <cell r="R34">
            <v>7.0193955491276618</v>
          </cell>
          <cell r="S34">
            <v>4.6023110888179382</v>
          </cell>
          <cell r="T34">
            <v>-5.2550711537390997</v>
          </cell>
          <cell r="U34">
            <v>-6.8281797256687922</v>
          </cell>
          <cell r="V34">
            <v>-8.824361952858883</v>
          </cell>
          <cell r="W34">
            <v>-8.099572113590737</v>
          </cell>
          <cell r="X34">
            <v>-4.1072076592105509</v>
          </cell>
          <cell r="Y34">
            <v>3.8731784052682596</v>
          </cell>
          <cell r="Z34">
            <v>1300</v>
          </cell>
          <cell r="AA34">
            <v>9.5</v>
          </cell>
        </row>
        <row r="35">
          <cell r="E35">
            <v>2.5833333333333357</v>
          </cell>
          <cell r="F35">
            <v>3.7208333333333297</v>
          </cell>
          <cell r="G35">
            <v>9.1499999999999915</v>
          </cell>
          <cell r="H35">
            <v>13.958333333333339</v>
          </cell>
          <cell r="I35">
            <v>15.904166666666647</v>
          </cell>
          <cell r="J35">
            <v>19.804166666666632</v>
          </cell>
          <cell r="K35">
            <v>12.237500000000001</v>
          </cell>
          <cell r="L35">
            <v>10.445833333333344</v>
          </cell>
          <cell r="R35">
            <v>-8.676124501304578</v>
          </cell>
          <cell r="S35">
            <v>-12.691722172127578</v>
          </cell>
          <cell r="T35">
            <v>-11.497419070227119</v>
          </cell>
          <cell r="U35">
            <v>-10.41493669639557</v>
          </cell>
          <cell r="V35">
            <v>-4.9643106386374374</v>
          </cell>
          <cell r="W35">
            <v>-3.476138232108116</v>
          </cell>
          <cell r="X35">
            <v>-11.377390347624383</v>
          </cell>
          <cell r="Y35">
            <v>-26.511159753641472</v>
          </cell>
          <cell r="Z35">
            <v>1900</v>
          </cell>
          <cell r="AA35">
            <v>10.199999999999999</v>
          </cell>
        </row>
        <row r="36">
          <cell r="B36">
            <v>500</v>
          </cell>
          <cell r="C36">
            <v>650</v>
          </cell>
          <cell r="D36">
            <v>412.5</v>
          </cell>
          <cell r="E36">
            <v>7.6666666666666847</v>
          </cell>
          <cell r="F36">
            <v>7.6666666666666687</v>
          </cell>
          <cell r="G36">
            <v>10</v>
          </cell>
          <cell r="H36">
            <v>15.3333333333334</v>
          </cell>
          <cell r="I36">
            <v>21.00000000000005</v>
          </cell>
          <cell r="J36">
            <v>12.333333333333339</v>
          </cell>
          <cell r="K36">
            <v>7.6666666666666687</v>
          </cell>
          <cell r="L36">
            <v>7.7</v>
          </cell>
          <cell r="N36">
            <v>700</v>
          </cell>
          <cell r="O36">
            <v>1150</v>
          </cell>
          <cell r="P36">
            <v>65.319713116089872</v>
          </cell>
          <cell r="Q36">
            <v>16.059976842638111</v>
          </cell>
          <cell r="R36">
            <v>3.3352615451775001</v>
          </cell>
          <cell r="S36">
            <v>7.2029774346977896e-002</v>
          </cell>
          <cell r="T36">
            <v>-7.7891702410199697</v>
          </cell>
          <cell r="U36">
            <v>-8.2122438962803788</v>
          </cell>
          <cell r="V36">
            <v>-9.7853524682100606</v>
          </cell>
          <cell r="W36">
            <v>-12.204608350660548</v>
          </cell>
          <cell r="X36">
            <v>-8.2122438962803788</v>
          </cell>
          <cell r="Y36">
            <v>-0.23185783180151076</v>
          </cell>
          <cell r="Z36">
            <v>1300</v>
          </cell>
          <cell r="AA36">
            <v>9.8000000000000007</v>
          </cell>
        </row>
        <row r="37">
          <cell r="E37">
            <v>2.2958333333333139</v>
          </cell>
          <cell r="F37">
            <v>4.2958333333333307</v>
          </cell>
          <cell r="G37">
            <v>10.125</v>
          </cell>
          <cell r="H37">
            <v>15.091666666666596</v>
          </cell>
          <cell r="I37">
            <v>16.962499999999945</v>
          </cell>
          <cell r="J37">
            <v>18.954166666666659</v>
          </cell>
          <cell r="K37">
            <v>12.795833333333331</v>
          </cell>
          <cell r="L37">
            <v>11.041666666666671</v>
          </cell>
          <cell r="R37">
            <v>-4.4216585328555391</v>
          </cell>
          <cell r="S37">
            <v>-10.700968835825371</v>
          </cell>
          <cell r="T37">
            <v>-11.957291791683044</v>
          </cell>
          <cell r="U37">
            <v>-10.589148107756458</v>
          </cell>
          <cell r="V37">
            <v>-7.5066657339249128</v>
          </cell>
          <cell r="W37">
            <v>-3.6878959922401995</v>
          </cell>
          <cell r="X37">
            <v>-10.589148107756458</v>
          </cell>
          <cell r="Y37">
            <v>-25.722917513773574</v>
          </cell>
          <cell r="Z37">
            <v>1900</v>
          </cell>
          <cell r="AA37">
            <v>10.6</v>
          </cell>
        </row>
        <row r="38">
          <cell r="B38">
            <v>650</v>
          </cell>
          <cell r="C38">
            <v>800</v>
          </cell>
          <cell r="D38">
            <v>525</v>
          </cell>
          <cell r="E38">
            <v>6.6666666666666643</v>
          </cell>
          <cell r="F38">
            <v>7.6666666666666696</v>
          </cell>
          <cell r="G38">
            <v>7.6666666666666696</v>
          </cell>
          <cell r="H38">
            <v>16.666666666666661</v>
          </cell>
          <cell r="I38">
            <v>21</v>
          </cell>
          <cell r="J38">
            <v>11</v>
          </cell>
          <cell r="K38">
            <v>6.6666666666666643</v>
          </cell>
          <cell r="L38">
            <v>6.7</v>
          </cell>
        </row>
        <row r="39">
          <cell r="E39">
            <v>3.8333333333333348</v>
          </cell>
          <cell r="F39">
            <v>4.1583333333333306</v>
          </cell>
          <cell r="G39">
            <v>11.158333333333331</v>
          </cell>
          <cell r="H39">
            <v>10.083333333333337</v>
          </cell>
          <cell r="I39">
            <v>13.324999999999999</v>
          </cell>
          <cell r="J39">
            <v>17.074999999999999</v>
          </cell>
          <cell r="K39">
            <v>11.833333333333336</v>
          </cell>
          <cell r="L39">
            <v>8.4166666666666679</v>
          </cell>
        </row>
        <row r="40">
          <cell r="B40">
            <v>800</v>
          </cell>
          <cell r="C40">
            <v>1150</v>
          </cell>
          <cell r="D40">
            <v>637.5</v>
          </cell>
          <cell r="E40">
            <v>6.6666666666666643</v>
          </cell>
          <cell r="F40">
            <v>7.6666666666666696</v>
          </cell>
          <cell r="G40">
            <v>7.6666666666666696</v>
          </cell>
          <cell r="H40">
            <v>13.333333333333329</v>
          </cell>
          <cell r="I40">
            <v>20</v>
          </cell>
          <cell r="J40">
            <v>10</v>
          </cell>
          <cell r="K40">
            <v>5.6666666666666901</v>
          </cell>
          <cell r="L40">
            <v>5.7</v>
          </cell>
        </row>
        <row r="41">
          <cell r="E41">
            <v>4.5833333333333357</v>
          </cell>
          <cell r="F41">
            <v>5.0208333333333313</v>
          </cell>
          <cell r="G41">
            <v>11.020833333333332</v>
          </cell>
          <cell r="H41">
            <v>10.666666666666671</v>
          </cell>
          <cell r="I41">
            <v>13.25</v>
          </cell>
          <cell r="J41">
            <v>16.875</v>
          </cell>
          <cell r="K41">
            <v>12.145833333333314</v>
          </cell>
          <cell r="L41">
            <v>8.854166666666659</v>
          </cell>
        </row>
      </sheetData>
      <sheetData sheetId="55">
        <row r="6">
          <cell r="B6">
            <v>0</v>
          </cell>
          <cell r="C6">
            <v>300</v>
          </cell>
          <cell r="D6">
            <v>375</v>
          </cell>
          <cell r="E6">
            <v>0</v>
          </cell>
          <cell r="F6">
            <v>150</v>
          </cell>
          <cell r="G6">
            <v>225</v>
          </cell>
          <cell r="H6">
            <v>2</v>
          </cell>
          <cell r="I6">
            <v>6</v>
          </cell>
          <cell r="J6">
            <v>14</v>
          </cell>
          <cell r="K6">
            <v>17</v>
          </cell>
          <cell r="L6">
            <v>27</v>
          </cell>
          <cell r="M6">
            <v>23</v>
          </cell>
          <cell r="N6">
            <v>22</v>
          </cell>
          <cell r="O6">
            <v>23</v>
          </cell>
          <cell r="P6">
            <v>3</v>
          </cell>
          <cell r="Q6">
            <v>7</v>
          </cell>
          <cell r="R6">
            <v>18</v>
          </cell>
          <cell r="S6">
            <v>23</v>
          </cell>
          <cell r="T6">
            <v>34</v>
          </cell>
          <cell r="U6">
            <v>29</v>
          </cell>
          <cell r="V6">
            <v>27</v>
          </cell>
          <cell r="W6">
            <v>27</v>
          </cell>
          <cell r="X6">
            <v>46</v>
          </cell>
          <cell r="Y6">
            <v>40</v>
          </cell>
          <cell r="Z6">
            <v>31</v>
          </cell>
          <cell r="AA6">
            <v>30</v>
          </cell>
          <cell r="AB6">
            <v>31</v>
          </cell>
          <cell r="AC6">
            <v>23</v>
          </cell>
          <cell r="AD6">
            <v>16</v>
          </cell>
          <cell r="AE6">
            <v>13</v>
          </cell>
          <cell r="AF6">
            <v>1.2</v>
          </cell>
        </row>
        <row r="7">
          <cell r="B7">
            <v>0</v>
          </cell>
          <cell r="C7">
            <v>300</v>
          </cell>
          <cell r="D7">
            <v>375</v>
          </cell>
          <cell r="E7">
            <v>225</v>
          </cell>
          <cell r="F7">
            <v>300</v>
          </cell>
          <cell r="G7">
            <v>375</v>
          </cell>
          <cell r="H7">
            <v>3</v>
          </cell>
          <cell r="I7">
            <v>5</v>
          </cell>
          <cell r="J7">
            <v>12</v>
          </cell>
          <cell r="K7">
            <v>15</v>
          </cell>
          <cell r="L7">
            <v>22</v>
          </cell>
          <cell r="M7">
            <v>21</v>
          </cell>
          <cell r="N7">
            <v>20</v>
          </cell>
          <cell r="O7">
            <v>21</v>
          </cell>
          <cell r="P7">
            <v>3</v>
          </cell>
          <cell r="Q7">
            <v>7</v>
          </cell>
          <cell r="R7">
            <v>15</v>
          </cell>
          <cell r="S7">
            <v>18</v>
          </cell>
          <cell r="T7">
            <v>25</v>
          </cell>
          <cell r="U7">
            <v>23</v>
          </cell>
          <cell r="V7">
            <v>23</v>
          </cell>
          <cell r="W7">
            <v>23</v>
          </cell>
          <cell r="X7">
            <v>47</v>
          </cell>
          <cell r="Y7">
            <v>42</v>
          </cell>
          <cell r="Z7">
            <v>31</v>
          </cell>
          <cell r="AA7">
            <v>30</v>
          </cell>
          <cell r="AB7">
            <v>33</v>
          </cell>
          <cell r="AC7">
            <v>25</v>
          </cell>
          <cell r="AD7">
            <v>19</v>
          </cell>
          <cell r="AE7">
            <v>15</v>
          </cell>
          <cell r="AF7">
            <v>1</v>
          </cell>
        </row>
        <row r="8">
          <cell r="B8">
            <v>0</v>
          </cell>
          <cell r="C8">
            <v>300</v>
          </cell>
          <cell r="D8">
            <v>375</v>
          </cell>
          <cell r="E8">
            <v>375</v>
          </cell>
          <cell r="F8">
            <v>450</v>
          </cell>
          <cell r="G8">
            <v>9999</v>
          </cell>
          <cell r="H8">
            <v>3</v>
          </cell>
          <cell r="I8">
            <v>5</v>
          </cell>
          <cell r="J8">
            <v>12</v>
          </cell>
          <cell r="K8">
            <v>15</v>
          </cell>
          <cell r="L8">
            <v>22</v>
          </cell>
          <cell r="M8">
            <v>21</v>
          </cell>
          <cell r="N8">
            <v>20</v>
          </cell>
          <cell r="O8">
            <v>21</v>
          </cell>
          <cell r="P8">
            <v>3</v>
          </cell>
          <cell r="Q8">
            <v>7</v>
          </cell>
          <cell r="R8">
            <v>15</v>
          </cell>
          <cell r="S8">
            <v>18</v>
          </cell>
          <cell r="T8">
            <v>25</v>
          </cell>
          <cell r="U8">
            <v>23</v>
          </cell>
          <cell r="V8">
            <v>23</v>
          </cell>
          <cell r="W8">
            <v>23</v>
          </cell>
        </row>
        <row r="9">
          <cell r="B9">
            <v>375</v>
          </cell>
          <cell r="C9">
            <v>450</v>
          </cell>
          <cell r="D9">
            <v>525</v>
          </cell>
          <cell r="E9">
            <v>0</v>
          </cell>
          <cell r="F9">
            <v>150</v>
          </cell>
          <cell r="G9">
            <v>225</v>
          </cell>
        </row>
        <row r="10">
          <cell r="B10">
            <v>375</v>
          </cell>
          <cell r="C10">
            <v>450</v>
          </cell>
          <cell r="D10">
            <v>525</v>
          </cell>
          <cell r="E10">
            <v>225</v>
          </cell>
          <cell r="F10">
            <v>300</v>
          </cell>
          <cell r="G10">
            <v>375</v>
          </cell>
          <cell r="H10">
            <v>3</v>
          </cell>
          <cell r="I10">
            <v>6</v>
          </cell>
          <cell r="J10">
            <v>12</v>
          </cell>
          <cell r="K10">
            <v>14</v>
          </cell>
          <cell r="L10">
            <v>20</v>
          </cell>
          <cell r="M10">
            <v>18</v>
          </cell>
          <cell r="N10">
            <v>18</v>
          </cell>
          <cell r="O10">
            <v>18</v>
          </cell>
          <cell r="P10">
            <v>3</v>
          </cell>
          <cell r="Q10">
            <v>8</v>
          </cell>
          <cell r="R10">
            <v>14</v>
          </cell>
          <cell r="S10">
            <v>17</v>
          </cell>
          <cell r="T10">
            <v>22</v>
          </cell>
          <cell r="U10">
            <v>20</v>
          </cell>
          <cell r="V10">
            <v>19</v>
          </cell>
          <cell r="W10">
            <v>20</v>
          </cell>
          <cell r="X10">
            <v>46</v>
          </cell>
          <cell r="Y10">
            <v>38</v>
          </cell>
          <cell r="Z10">
            <v>30</v>
          </cell>
          <cell r="AA10">
            <v>30</v>
          </cell>
          <cell r="AB10">
            <v>27</v>
          </cell>
          <cell r="AC10">
            <v>22</v>
          </cell>
          <cell r="AD10">
            <v>14</v>
          </cell>
          <cell r="AE10">
            <v>11</v>
          </cell>
          <cell r="AF10">
            <v>1</v>
          </cell>
        </row>
        <row r="11">
          <cell r="B11">
            <v>375</v>
          </cell>
          <cell r="C11">
            <v>450</v>
          </cell>
          <cell r="D11">
            <v>525</v>
          </cell>
          <cell r="E11">
            <v>375</v>
          </cell>
          <cell r="F11">
            <v>450</v>
          </cell>
          <cell r="G11">
            <v>525</v>
          </cell>
          <cell r="H11">
            <v>3</v>
          </cell>
          <cell r="I11">
            <v>5</v>
          </cell>
          <cell r="J11">
            <v>11</v>
          </cell>
          <cell r="K11">
            <v>12</v>
          </cell>
          <cell r="L11">
            <v>16</v>
          </cell>
          <cell r="M11">
            <v>15</v>
          </cell>
          <cell r="N11">
            <v>15</v>
          </cell>
          <cell r="O11">
            <v>16</v>
          </cell>
          <cell r="P11">
            <v>4</v>
          </cell>
          <cell r="Q11">
            <v>7</v>
          </cell>
          <cell r="R11">
            <v>13</v>
          </cell>
          <cell r="S11">
            <v>15</v>
          </cell>
          <cell r="T11">
            <v>19</v>
          </cell>
          <cell r="U11">
            <v>18</v>
          </cell>
          <cell r="V11">
            <v>18</v>
          </cell>
          <cell r="W11">
            <v>19</v>
          </cell>
          <cell r="X11">
            <v>47</v>
          </cell>
          <cell r="Y11">
            <v>40</v>
          </cell>
          <cell r="Z11">
            <v>30</v>
          </cell>
          <cell r="AA11">
            <v>30</v>
          </cell>
          <cell r="AB11">
            <v>29</v>
          </cell>
          <cell r="AC11">
            <v>24</v>
          </cell>
          <cell r="AD11">
            <v>17</v>
          </cell>
          <cell r="AE11">
            <v>13</v>
          </cell>
          <cell r="AF11">
            <v>0.8</v>
          </cell>
        </row>
        <row r="12">
          <cell r="B12">
            <v>375</v>
          </cell>
          <cell r="C12">
            <v>450</v>
          </cell>
          <cell r="D12">
            <v>525</v>
          </cell>
          <cell r="E12">
            <v>525</v>
          </cell>
          <cell r="F12">
            <v>600</v>
          </cell>
          <cell r="G12">
            <v>9999</v>
          </cell>
          <cell r="H12">
            <v>3</v>
          </cell>
          <cell r="I12">
            <v>5</v>
          </cell>
          <cell r="J12">
            <v>10</v>
          </cell>
          <cell r="K12">
            <v>11</v>
          </cell>
          <cell r="L12">
            <v>13</v>
          </cell>
          <cell r="M12">
            <v>12</v>
          </cell>
          <cell r="N12">
            <v>13</v>
          </cell>
          <cell r="O12">
            <v>13</v>
          </cell>
          <cell r="P12">
            <v>4</v>
          </cell>
          <cell r="Q12">
            <v>7</v>
          </cell>
          <cell r="R12">
            <v>12</v>
          </cell>
          <cell r="S12">
            <v>14</v>
          </cell>
          <cell r="T12">
            <v>16</v>
          </cell>
          <cell r="U12">
            <v>17</v>
          </cell>
          <cell r="V12">
            <v>17</v>
          </cell>
          <cell r="W12">
            <v>18</v>
          </cell>
          <cell r="X12">
            <v>48</v>
          </cell>
          <cell r="Y12">
            <v>42</v>
          </cell>
          <cell r="Z12">
            <v>30</v>
          </cell>
          <cell r="AA12">
            <v>30</v>
          </cell>
          <cell r="AB12">
            <v>30</v>
          </cell>
          <cell r="AC12">
            <v>26</v>
          </cell>
          <cell r="AD12">
            <v>19</v>
          </cell>
          <cell r="AE12">
            <v>15</v>
          </cell>
          <cell r="AF12">
            <v>0.9</v>
          </cell>
        </row>
        <row r="13">
          <cell r="B13">
            <v>525</v>
          </cell>
          <cell r="C13">
            <v>600</v>
          </cell>
          <cell r="D13">
            <v>675</v>
          </cell>
          <cell r="E13">
            <v>0</v>
          </cell>
          <cell r="F13">
            <v>300</v>
          </cell>
          <cell r="G13">
            <v>375</v>
          </cell>
          <cell r="H13">
            <v>3</v>
          </cell>
          <cell r="I13">
            <v>6</v>
          </cell>
          <cell r="J13">
            <v>11</v>
          </cell>
          <cell r="K13">
            <v>13</v>
          </cell>
          <cell r="L13">
            <v>18</v>
          </cell>
          <cell r="M13">
            <v>17</v>
          </cell>
          <cell r="N13">
            <v>17</v>
          </cell>
          <cell r="O13">
            <v>18</v>
          </cell>
          <cell r="P13">
            <v>4</v>
          </cell>
          <cell r="Q13">
            <v>7</v>
          </cell>
          <cell r="R13">
            <v>14</v>
          </cell>
          <cell r="S13">
            <v>17</v>
          </cell>
          <cell r="T13">
            <v>21</v>
          </cell>
          <cell r="U13">
            <v>19</v>
          </cell>
          <cell r="V13">
            <v>19</v>
          </cell>
          <cell r="W13">
            <v>20</v>
          </cell>
          <cell r="X13">
            <v>48</v>
          </cell>
          <cell r="Y13">
            <v>40</v>
          </cell>
          <cell r="Z13">
            <v>32</v>
          </cell>
          <cell r="AA13">
            <v>32</v>
          </cell>
          <cell r="AB13">
            <v>30</v>
          </cell>
          <cell r="AC13">
            <v>25</v>
          </cell>
          <cell r="AD13">
            <v>18</v>
          </cell>
          <cell r="AE13">
            <v>14</v>
          </cell>
          <cell r="AF13">
            <v>0.9</v>
          </cell>
        </row>
        <row r="14">
          <cell r="B14">
            <v>525</v>
          </cell>
          <cell r="C14">
            <v>600</v>
          </cell>
          <cell r="D14">
            <v>675</v>
          </cell>
          <cell r="E14">
            <v>375</v>
          </cell>
          <cell r="F14">
            <v>450</v>
          </cell>
          <cell r="G14">
            <v>525</v>
          </cell>
          <cell r="H14">
            <v>3</v>
          </cell>
          <cell r="I14">
            <v>6</v>
          </cell>
          <cell r="J14">
            <v>10</v>
          </cell>
          <cell r="K14">
            <v>12</v>
          </cell>
          <cell r="L14">
            <v>15</v>
          </cell>
          <cell r="M14">
            <v>14</v>
          </cell>
          <cell r="N14">
            <v>14</v>
          </cell>
          <cell r="O14">
            <v>15</v>
          </cell>
          <cell r="P14">
            <v>4</v>
          </cell>
          <cell r="Q14">
            <v>7</v>
          </cell>
          <cell r="R14">
            <v>13</v>
          </cell>
          <cell r="S14">
            <v>15</v>
          </cell>
          <cell r="T14">
            <v>18</v>
          </cell>
          <cell r="U14">
            <v>17</v>
          </cell>
          <cell r="V14">
            <v>17</v>
          </cell>
          <cell r="W14">
            <v>18</v>
          </cell>
          <cell r="X14">
            <v>48</v>
          </cell>
          <cell r="Y14">
            <v>40</v>
          </cell>
          <cell r="Z14">
            <v>32</v>
          </cell>
          <cell r="AA14">
            <v>32</v>
          </cell>
          <cell r="AB14">
            <v>30</v>
          </cell>
          <cell r="AC14">
            <v>26</v>
          </cell>
          <cell r="AD14">
            <v>20</v>
          </cell>
          <cell r="AE14">
            <v>15</v>
          </cell>
          <cell r="AF14">
            <v>0.8</v>
          </cell>
        </row>
        <row r="15">
          <cell r="B15">
            <v>525</v>
          </cell>
          <cell r="C15">
            <v>600</v>
          </cell>
          <cell r="D15">
            <v>675</v>
          </cell>
          <cell r="E15">
            <v>525</v>
          </cell>
          <cell r="F15">
            <v>600</v>
          </cell>
          <cell r="G15">
            <v>675</v>
          </cell>
          <cell r="H15">
            <v>4</v>
          </cell>
          <cell r="I15">
            <v>6</v>
          </cell>
          <cell r="J15">
            <v>9</v>
          </cell>
          <cell r="K15">
            <v>11</v>
          </cell>
          <cell r="L15">
            <v>13</v>
          </cell>
          <cell r="M15">
            <v>12</v>
          </cell>
          <cell r="N15">
            <v>12</v>
          </cell>
          <cell r="O15">
            <v>13</v>
          </cell>
          <cell r="P15">
            <v>4</v>
          </cell>
          <cell r="Q15">
            <v>7</v>
          </cell>
          <cell r="R15">
            <v>12</v>
          </cell>
          <cell r="S15">
            <v>13</v>
          </cell>
          <cell r="T15">
            <v>15</v>
          </cell>
          <cell r="U15">
            <v>15</v>
          </cell>
          <cell r="V15">
            <v>15</v>
          </cell>
          <cell r="W15">
            <v>16</v>
          </cell>
          <cell r="X15">
            <v>49</v>
          </cell>
          <cell r="Y15">
            <v>42</v>
          </cell>
          <cell r="Z15">
            <v>32</v>
          </cell>
          <cell r="AA15">
            <v>32</v>
          </cell>
          <cell r="AB15">
            <v>32</v>
          </cell>
          <cell r="AC15">
            <v>27</v>
          </cell>
          <cell r="AD15">
            <v>21</v>
          </cell>
          <cell r="AE15">
            <v>16</v>
          </cell>
          <cell r="AF15">
            <v>0.7</v>
          </cell>
        </row>
        <row r="16">
          <cell r="B16">
            <v>525</v>
          </cell>
          <cell r="C16">
            <v>600</v>
          </cell>
          <cell r="D16">
            <v>675</v>
          </cell>
          <cell r="E16">
            <v>675</v>
          </cell>
          <cell r="F16">
            <v>750</v>
          </cell>
          <cell r="G16">
            <v>9999</v>
          </cell>
          <cell r="H16">
            <v>4</v>
          </cell>
          <cell r="I16">
            <v>5</v>
          </cell>
          <cell r="J16">
            <v>9</v>
          </cell>
          <cell r="K16">
            <v>10</v>
          </cell>
          <cell r="L16">
            <v>12</v>
          </cell>
          <cell r="M16">
            <v>11</v>
          </cell>
          <cell r="N16">
            <v>12</v>
          </cell>
          <cell r="O16">
            <v>12</v>
          </cell>
          <cell r="P16">
            <v>4</v>
          </cell>
          <cell r="Q16">
            <v>6</v>
          </cell>
          <cell r="R16">
            <v>11</v>
          </cell>
          <cell r="S16">
            <v>12</v>
          </cell>
          <cell r="T16">
            <v>14</v>
          </cell>
          <cell r="U16">
            <v>14</v>
          </cell>
          <cell r="V16">
            <v>13</v>
          </cell>
          <cell r="W16">
            <v>14</v>
          </cell>
          <cell r="X16">
            <v>50</v>
          </cell>
          <cell r="Y16">
            <v>44</v>
          </cell>
          <cell r="Z16">
            <v>32</v>
          </cell>
          <cell r="AA16">
            <v>32</v>
          </cell>
          <cell r="AB16">
            <v>34</v>
          </cell>
          <cell r="AC16">
            <v>29</v>
          </cell>
          <cell r="AD16">
            <v>24</v>
          </cell>
          <cell r="AE16">
            <v>18</v>
          </cell>
          <cell r="AF16">
            <v>0.8</v>
          </cell>
        </row>
        <row r="17">
          <cell r="B17">
            <v>675</v>
          </cell>
          <cell r="C17">
            <v>750</v>
          </cell>
          <cell r="D17">
            <v>825</v>
          </cell>
          <cell r="E17">
            <v>0</v>
          </cell>
          <cell r="F17">
            <v>300</v>
          </cell>
          <cell r="G17">
            <v>375</v>
          </cell>
          <cell r="H17">
            <v>4</v>
          </cell>
          <cell r="I17">
            <v>6</v>
          </cell>
          <cell r="J17">
            <v>10</v>
          </cell>
          <cell r="K17">
            <v>12</v>
          </cell>
          <cell r="L17">
            <v>16</v>
          </cell>
          <cell r="M17">
            <v>13</v>
          </cell>
          <cell r="N17">
            <v>12</v>
          </cell>
          <cell r="O17">
            <v>13</v>
          </cell>
          <cell r="P17">
            <v>4</v>
          </cell>
          <cell r="Q17">
            <v>7</v>
          </cell>
          <cell r="R17">
            <v>13</v>
          </cell>
          <cell r="S17">
            <v>16</v>
          </cell>
          <cell r="T17">
            <v>20</v>
          </cell>
          <cell r="U17">
            <v>15</v>
          </cell>
          <cell r="V17">
            <v>14</v>
          </cell>
          <cell r="W17">
            <v>15</v>
          </cell>
        </row>
        <row r="18">
          <cell r="B18">
            <v>675</v>
          </cell>
          <cell r="C18">
            <v>750</v>
          </cell>
          <cell r="D18">
            <v>825</v>
          </cell>
          <cell r="E18">
            <v>375</v>
          </cell>
          <cell r="F18">
            <v>450</v>
          </cell>
          <cell r="G18">
            <v>525</v>
          </cell>
          <cell r="H18">
            <v>4</v>
          </cell>
          <cell r="I18">
            <v>6</v>
          </cell>
          <cell r="J18">
            <v>10</v>
          </cell>
          <cell r="K18">
            <v>12</v>
          </cell>
          <cell r="L18">
            <v>16</v>
          </cell>
          <cell r="M18">
            <v>13</v>
          </cell>
          <cell r="N18">
            <v>12</v>
          </cell>
          <cell r="O18">
            <v>13</v>
          </cell>
          <cell r="P18">
            <v>4</v>
          </cell>
          <cell r="Q18">
            <v>7</v>
          </cell>
          <cell r="R18">
            <v>13</v>
          </cell>
          <cell r="S18">
            <v>16</v>
          </cell>
          <cell r="T18">
            <v>20</v>
          </cell>
          <cell r="U18">
            <v>15</v>
          </cell>
          <cell r="V18">
            <v>14</v>
          </cell>
          <cell r="W18">
            <v>15</v>
          </cell>
          <cell r="X18">
            <v>50</v>
          </cell>
          <cell r="Y18">
            <v>43</v>
          </cell>
          <cell r="Z18">
            <v>36</v>
          </cell>
          <cell r="AA18">
            <v>35</v>
          </cell>
          <cell r="AB18">
            <v>34</v>
          </cell>
          <cell r="AC18">
            <v>29</v>
          </cell>
          <cell r="AD18">
            <v>23</v>
          </cell>
          <cell r="AE18">
            <v>19</v>
          </cell>
          <cell r="AF18">
            <v>0.9</v>
          </cell>
        </row>
        <row r="19">
          <cell r="B19">
            <v>675</v>
          </cell>
          <cell r="C19">
            <v>750</v>
          </cell>
          <cell r="D19">
            <v>825</v>
          </cell>
          <cell r="E19">
            <v>525</v>
          </cell>
          <cell r="F19">
            <v>600</v>
          </cell>
          <cell r="G19">
            <v>675</v>
          </cell>
          <cell r="H19">
            <v>4</v>
          </cell>
          <cell r="I19">
            <v>6</v>
          </cell>
          <cell r="J19">
            <v>9</v>
          </cell>
          <cell r="K19">
            <v>10</v>
          </cell>
          <cell r="L19">
            <v>13</v>
          </cell>
          <cell r="M19">
            <v>11</v>
          </cell>
          <cell r="N19">
            <v>10</v>
          </cell>
          <cell r="O19">
            <v>11</v>
          </cell>
          <cell r="P19">
            <v>4</v>
          </cell>
          <cell r="Q19">
            <v>7</v>
          </cell>
          <cell r="R19">
            <v>12</v>
          </cell>
          <cell r="S19">
            <v>13</v>
          </cell>
          <cell r="T19">
            <v>17</v>
          </cell>
          <cell r="U19">
            <v>13</v>
          </cell>
          <cell r="V19">
            <v>13</v>
          </cell>
          <cell r="W19">
            <v>13</v>
          </cell>
          <cell r="X19">
            <v>50</v>
          </cell>
          <cell r="Y19">
            <v>43</v>
          </cell>
          <cell r="Z19">
            <v>34</v>
          </cell>
          <cell r="AA19">
            <v>34</v>
          </cell>
          <cell r="AB19">
            <v>33</v>
          </cell>
          <cell r="AC19">
            <v>30</v>
          </cell>
          <cell r="AD19">
            <v>22</v>
          </cell>
          <cell r="AE19">
            <v>19</v>
          </cell>
          <cell r="AF19">
            <v>0.8</v>
          </cell>
        </row>
        <row r="20">
          <cell r="B20">
            <v>675</v>
          </cell>
          <cell r="C20">
            <v>750</v>
          </cell>
          <cell r="D20">
            <v>825</v>
          </cell>
          <cell r="E20">
            <v>675</v>
          </cell>
          <cell r="F20">
            <v>750</v>
          </cell>
          <cell r="G20">
            <v>825</v>
          </cell>
          <cell r="H20">
            <v>4</v>
          </cell>
          <cell r="I20">
            <v>5</v>
          </cell>
          <cell r="J20">
            <v>8</v>
          </cell>
          <cell r="K20">
            <v>9</v>
          </cell>
          <cell r="L20">
            <v>11</v>
          </cell>
          <cell r="M20">
            <v>10</v>
          </cell>
          <cell r="N20">
            <v>9</v>
          </cell>
          <cell r="O20">
            <v>9</v>
          </cell>
          <cell r="P20">
            <v>5</v>
          </cell>
          <cell r="Q20">
            <v>7</v>
          </cell>
          <cell r="R20">
            <v>11</v>
          </cell>
          <cell r="S20">
            <v>12</v>
          </cell>
          <cell r="T20">
            <v>14</v>
          </cell>
          <cell r="U20">
            <v>12</v>
          </cell>
          <cell r="V20">
            <v>12</v>
          </cell>
          <cell r="W20">
            <v>12</v>
          </cell>
          <cell r="X20">
            <v>51</v>
          </cell>
          <cell r="Y20">
            <v>44</v>
          </cell>
          <cell r="Z20">
            <v>34</v>
          </cell>
          <cell r="AA20">
            <v>34</v>
          </cell>
          <cell r="AB20">
            <v>35</v>
          </cell>
          <cell r="AC20">
            <v>31</v>
          </cell>
          <cell r="AD20">
            <v>24</v>
          </cell>
          <cell r="AE20">
            <v>20</v>
          </cell>
          <cell r="AF20">
            <v>0.7</v>
          </cell>
        </row>
        <row r="21">
          <cell r="B21">
            <v>675</v>
          </cell>
          <cell r="C21">
            <v>750</v>
          </cell>
          <cell r="D21">
            <v>825</v>
          </cell>
          <cell r="E21">
            <v>825</v>
          </cell>
          <cell r="F21">
            <v>900</v>
          </cell>
          <cell r="G21">
            <v>9999</v>
          </cell>
          <cell r="H21">
            <v>4</v>
          </cell>
          <cell r="I21">
            <v>5</v>
          </cell>
          <cell r="J21">
            <v>8</v>
          </cell>
          <cell r="K21">
            <v>9</v>
          </cell>
          <cell r="L21">
            <v>10</v>
          </cell>
          <cell r="M21">
            <v>10</v>
          </cell>
          <cell r="N21">
            <v>9</v>
          </cell>
          <cell r="O21">
            <v>9</v>
          </cell>
          <cell r="P21">
            <v>5</v>
          </cell>
          <cell r="Q21">
            <v>6</v>
          </cell>
          <cell r="R21">
            <v>11</v>
          </cell>
          <cell r="S21">
            <v>11</v>
          </cell>
          <cell r="T21">
            <v>13</v>
          </cell>
          <cell r="U21">
            <v>12</v>
          </cell>
          <cell r="V21">
            <v>11</v>
          </cell>
          <cell r="W21">
            <v>12</v>
          </cell>
          <cell r="X21">
            <v>52</v>
          </cell>
          <cell r="Y21">
            <v>46</v>
          </cell>
          <cell r="Z21">
            <v>34</v>
          </cell>
          <cell r="AA21">
            <v>34</v>
          </cell>
          <cell r="AB21">
            <v>37</v>
          </cell>
          <cell r="AC21">
            <v>33</v>
          </cell>
          <cell r="AD21">
            <v>27</v>
          </cell>
          <cell r="AE21">
            <v>22</v>
          </cell>
          <cell r="AF21">
            <v>0.8</v>
          </cell>
        </row>
        <row r="22">
          <cell r="B22">
            <v>825</v>
          </cell>
          <cell r="C22">
            <v>900</v>
          </cell>
          <cell r="D22">
            <v>975</v>
          </cell>
          <cell r="E22">
            <v>0</v>
          </cell>
          <cell r="F22">
            <v>450</v>
          </cell>
          <cell r="G22">
            <v>525</v>
          </cell>
          <cell r="H22">
            <v>4</v>
          </cell>
          <cell r="I22">
            <v>6</v>
          </cell>
          <cell r="J22">
            <v>11</v>
          </cell>
          <cell r="K22">
            <v>13</v>
          </cell>
          <cell r="L22">
            <v>17</v>
          </cell>
          <cell r="M22">
            <v>15</v>
          </cell>
          <cell r="N22">
            <v>14</v>
          </cell>
          <cell r="O22">
            <v>14</v>
          </cell>
          <cell r="P22">
            <v>4</v>
          </cell>
          <cell r="Q22">
            <v>7</v>
          </cell>
          <cell r="R22">
            <v>13</v>
          </cell>
          <cell r="S22">
            <v>15</v>
          </cell>
          <cell r="T22">
            <v>21</v>
          </cell>
          <cell r="U22">
            <v>15</v>
          </cell>
          <cell r="V22">
            <v>15</v>
          </cell>
          <cell r="W22">
            <v>16</v>
          </cell>
          <cell r="X22">
            <v>50</v>
          </cell>
          <cell r="Y22">
            <v>42</v>
          </cell>
          <cell r="Z22">
            <v>36</v>
          </cell>
          <cell r="AA22">
            <v>35</v>
          </cell>
          <cell r="AB22">
            <v>34</v>
          </cell>
          <cell r="AC22">
            <v>30</v>
          </cell>
          <cell r="AD22">
            <v>23</v>
          </cell>
          <cell r="AE22">
            <v>20</v>
          </cell>
          <cell r="AF22">
            <v>0.8</v>
          </cell>
        </row>
        <row r="23">
          <cell r="B23">
            <v>825</v>
          </cell>
          <cell r="C23">
            <v>900</v>
          </cell>
          <cell r="D23">
            <v>975</v>
          </cell>
          <cell r="E23">
            <v>525</v>
          </cell>
          <cell r="F23">
            <v>600</v>
          </cell>
          <cell r="G23">
            <v>675</v>
          </cell>
          <cell r="H23">
            <v>4</v>
          </cell>
          <cell r="I23">
            <v>6</v>
          </cell>
          <cell r="J23">
            <v>10</v>
          </cell>
          <cell r="K23">
            <v>11</v>
          </cell>
          <cell r="L23">
            <v>14</v>
          </cell>
          <cell r="M23">
            <v>13</v>
          </cell>
          <cell r="N23">
            <v>12</v>
          </cell>
          <cell r="O23">
            <v>12</v>
          </cell>
          <cell r="P23">
            <v>4</v>
          </cell>
          <cell r="Q23">
            <v>7</v>
          </cell>
          <cell r="R23">
            <v>12</v>
          </cell>
          <cell r="S23">
            <v>14</v>
          </cell>
          <cell r="T23">
            <v>17</v>
          </cell>
          <cell r="U23">
            <v>14</v>
          </cell>
          <cell r="V23">
            <v>14</v>
          </cell>
          <cell r="W23">
            <v>15</v>
          </cell>
        </row>
        <row r="24">
          <cell r="B24">
            <v>825</v>
          </cell>
          <cell r="C24">
            <v>900</v>
          </cell>
          <cell r="D24">
            <v>975</v>
          </cell>
          <cell r="E24">
            <v>675</v>
          </cell>
          <cell r="F24">
            <v>750</v>
          </cell>
          <cell r="G24">
            <v>825</v>
          </cell>
          <cell r="H24">
            <v>4</v>
          </cell>
          <cell r="I24">
            <v>7</v>
          </cell>
          <cell r="J24">
            <v>10</v>
          </cell>
          <cell r="K24">
            <v>10</v>
          </cell>
          <cell r="L24">
            <v>11</v>
          </cell>
          <cell r="M24">
            <v>11</v>
          </cell>
          <cell r="N24">
            <v>10</v>
          </cell>
          <cell r="O24">
            <v>11</v>
          </cell>
          <cell r="P24">
            <v>5</v>
          </cell>
          <cell r="Q24">
            <v>7</v>
          </cell>
          <cell r="R24">
            <v>12</v>
          </cell>
          <cell r="S24">
            <v>13</v>
          </cell>
          <cell r="T24">
            <v>14</v>
          </cell>
          <cell r="U24">
            <v>13</v>
          </cell>
          <cell r="V24">
            <v>13</v>
          </cell>
          <cell r="W24">
            <v>14</v>
          </cell>
          <cell r="X24">
            <v>51</v>
          </cell>
          <cell r="Y24">
            <v>43</v>
          </cell>
          <cell r="Z24">
            <v>36</v>
          </cell>
          <cell r="AA24">
            <v>35</v>
          </cell>
          <cell r="AB24">
            <v>35</v>
          </cell>
          <cell r="AC24">
            <v>31</v>
          </cell>
          <cell r="AD24">
            <v>25</v>
          </cell>
          <cell r="AE24">
            <v>21</v>
          </cell>
          <cell r="AF24">
            <v>0.7</v>
          </cell>
        </row>
        <row r="25">
          <cell r="B25">
            <v>825</v>
          </cell>
          <cell r="C25">
            <v>900</v>
          </cell>
          <cell r="D25">
            <v>975</v>
          </cell>
          <cell r="E25">
            <v>825</v>
          </cell>
          <cell r="F25">
            <v>900</v>
          </cell>
          <cell r="G25">
            <v>9999</v>
          </cell>
          <cell r="H25">
            <v>4</v>
          </cell>
          <cell r="I25">
            <v>7</v>
          </cell>
          <cell r="J25">
            <v>10</v>
          </cell>
          <cell r="K25">
            <v>10</v>
          </cell>
          <cell r="L25">
            <v>10</v>
          </cell>
          <cell r="M25">
            <v>11</v>
          </cell>
          <cell r="N25">
            <v>10</v>
          </cell>
          <cell r="O25">
            <v>11</v>
          </cell>
          <cell r="P25">
            <v>5</v>
          </cell>
          <cell r="Q25">
            <v>8</v>
          </cell>
          <cell r="R25">
            <v>11</v>
          </cell>
          <cell r="S25">
            <v>13</v>
          </cell>
          <cell r="T25">
            <v>13</v>
          </cell>
          <cell r="U25">
            <v>13</v>
          </cell>
          <cell r="V25">
            <v>12</v>
          </cell>
          <cell r="W25">
            <v>13</v>
          </cell>
          <cell r="X25">
            <v>52</v>
          </cell>
          <cell r="Y25">
            <v>45</v>
          </cell>
          <cell r="Z25">
            <v>36</v>
          </cell>
          <cell r="AA25">
            <v>35</v>
          </cell>
          <cell r="AB25">
            <v>37</v>
          </cell>
          <cell r="AC25">
            <v>33</v>
          </cell>
          <cell r="AD25">
            <v>28</v>
          </cell>
          <cell r="AE25">
            <v>23</v>
          </cell>
          <cell r="AF25">
            <v>0.6</v>
          </cell>
        </row>
        <row r="26">
          <cell r="B26">
            <v>975</v>
          </cell>
          <cell r="C26">
            <v>1050</v>
          </cell>
          <cell r="D26">
            <v>1125</v>
          </cell>
          <cell r="E26">
            <v>0</v>
          </cell>
          <cell r="F26">
            <v>450</v>
          </cell>
          <cell r="G26">
            <v>675</v>
          </cell>
          <cell r="H26">
            <v>4</v>
          </cell>
          <cell r="I26">
            <v>6</v>
          </cell>
          <cell r="J26">
            <v>11</v>
          </cell>
          <cell r="K26">
            <v>13</v>
          </cell>
          <cell r="L26">
            <v>17</v>
          </cell>
          <cell r="M26">
            <v>15</v>
          </cell>
          <cell r="N26">
            <v>14</v>
          </cell>
          <cell r="O26">
            <v>14</v>
          </cell>
          <cell r="P26">
            <v>4</v>
          </cell>
          <cell r="Q26">
            <v>7</v>
          </cell>
          <cell r="R26">
            <v>13</v>
          </cell>
          <cell r="S26">
            <v>15</v>
          </cell>
          <cell r="T26">
            <v>21</v>
          </cell>
          <cell r="U26">
            <v>15</v>
          </cell>
          <cell r="V26">
            <v>15</v>
          </cell>
          <cell r="W26">
            <v>16</v>
          </cell>
        </row>
        <row r="27">
          <cell r="B27">
            <v>975</v>
          </cell>
          <cell r="C27">
            <v>1050</v>
          </cell>
          <cell r="D27">
            <v>1125</v>
          </cell>
          <cell r="E27">
            <v>300</v>
          </cell>
          <cell r="F27">
            <v>600</v>
          </cell>
          <cell r="G27">
            <v>675</v>
          </cell>
          <cell r="H27">
            <v>4</v>
          </cell>
          <cell r="I27">
            <v>6</v>
          </cell>
          <cell r="J27">
            <v>10</v>
          </cell>
          <cell r="K27">
            <v>11</v>
          </cell>
          <cell r="L27">
            <v>14</v>
          </cell>
          <cell r="M27">
            <v>13</v>
          </cell>
          <cell r="N27">
            <v>12</v>
          </cell>
          <cell r="O27">
            <v>12</v>
          </cell>
          <cell r="P27">
            <v>4</v>
          </cell>
          <cell r="Q27">
            <v>7</v>
          </cell>
          <cell r="R27">
            <v>12</v>
          </cell>
          <cell r="S27">
            <v>14</v>
          </cell>
          <cell r="T27">
            <v>17</v>
          </cell>
          <cell r="U27">
            <v>14</v>
          </cell>
          <cell r="V27">
            <v>14</v>
          </cell>
          <cell r="W27">
            <v>15</v>
          </cell>
        </row>
        <row r="28">
          <cell r="B28">
            <v>975</v>
          </cell>
          <cell r="C28">
            <v>1050</v>
          </cell>
          <cell r="D28">
            <v>1125</v>
          </cell>
          <cell r="E28">
            <v>675</v>
          </cell>
          <cell r="F28">
            <v>750</v>
          </cell>
          <cell r="G28">
            <v>825</v>
          </cell>
          <cell r="H28">
            <v>4</v>
          </cell>
          <cell r="I28">
            <v>7</v>
          </cell>
          <cell r="J28">
            <v>10</v>
          </cell>
          <cell r="K28">
            <v>10</v>
          </cell>
          <cell r="L28">
            <v>11</v>
          </cell>
          <cell r="M28">
            <v>11</v>
          </cell>
          <cell r="N28">
            <v>10</v>
          </cell>
          <cell r="O28">
            <v>11</v>
          </cell>
          <cell r="P28">
            <v>5</v>
          </cell>
          <cell r="Q28">
            <v>7</v>
          </cell>
          <cell r="R28">
            <v>12</v>
          </cell>
          <cell r="S28">
            <v>13</v>
          </cell>
          <cell r="T28">
            <v>14</v>
          </cell>
          <cell r="U28">
            <v>13</v>
          </cell>
          <cell r="V28">
            <v>13</v>
          </cell>
          <cell r="W28">
            <v>14</v>
          </cell>
        </row>
        <row r="29">
          <cell r="B29">
            <v>975</v>
          </cell>
          <cell r="C29">
            <v>1050</v>
          </cell>
          <cell r="D29">
            <v>1125</v>
          </cell>
          <cell r="E29">
            <v>825</v>
          </cell>
          <cell r="F29">
            <v>900</v>
          </cell>
          <cell r="G29">
            <v>975</v>
          </cell>
          <cell r="H29">
            <v>4</v>
          </cell>
          <cell r="I29">
            <v>7</v>
          </cell>
          <cell r="J29">
            <v>10</v>
          </cell>
          <cell r="K29">
            <v>10</v>
          </cell>
          <cell r="L29">
            <v>10</v>
          </cell>
          <cell r="M29">
            <v>11</v>
          </cell>
          <cell r="N29">
            <v>10</v>
          </cell>
          <cell r="O29">
            <v>11</v>
          </cell>
          <cell r="P29">
            <v>5</v>
          </cell>
          <cell r="Q29">
            <v>8</v>
          </cell>
          <cell r="R29">
            <v>11</v>
          </cell>
          <cell r="S29">
            <v>13</v>
          </cell>
          <cell r="T29">
            <v>13</v>
          </cell>
          <cell r="U29">
            <v>13</v>
          </cell>
          <cell r="V29">
            <v>12</v>
          </cell>
          <cell r="W29">
            <v>13</v>
          </cell>
        </row>
        <row r="30">
          <cell r="B30">
            <v>975</v>
          </cell>
          <cell r="C30">
            <v>1050</v>
          </cell>
          <cell r="D30">
            <v>1125</v>
          </cell>
          <cell r="E30">
            <v>975</v>
          </cell>
          <cell r="F30">
            <v>1050</v>
          </cell>
          <cell r="G30">
            <v>9999</v>
          </cell>
          <cell r="H30">
            <v>4</v>
          </cell>
          <cell r="I30">
            <v>7</v>
          </cell>
          <cell r="J30">
            <v>10</v>
          </cell>
          <cell r="K30">
            <v>10</v>
          </cell>
          <cell r="L30">
            <v>10</v>
          </cell>
          <cell r="M30">
            <v>11</v>
          </cell>
          <cell r="N30">
            <v>10</v>
          </cell>
          <cell r="O30">
            <v>11</v>
          </cell>
          <cell r="P30">
            <v>5</v>
          </cell>
          <cell r="Q30">
            <v>8</v>
          </cell>
          <cell r="R30">
            <v>11</v>
          </cell>
          <cell r="S30">
            <v>13</v>
          </cell>
          <cell r="T30">
            <v>13</v>
          </cell>
          <cell r="U30">
            <v>13</v>
          </cell>
          <cell r="V30">
            <v>12</v>
          </cell>
          <cell r="W30">
            <v>13</v>
          </cell>
        </row>
        <row r="31">
          <cell r="B31">
            <v>1125</v>
          </cell>
          <cell r="C31">
            <v>1200</v>
          </cell>
          <cell r="D31">
            <v>1350</v>
          </cell>
          <cell r="E31">
            <v>0</v>
          </cell>
          <cell r="F31">
            <v>600</v>
          </cell>
          <cell r="G31">
            <v>675</v>
          </cell>
          <cell r="H31">
            <v>4</v>
          </cell>
          <cell r="I31">
            <v>7</v>
          </cell>
          <cell r="J31">
            <v>11</v>
          </cell>
          <cell r="K31">
            <v>12</v>
          </cell>
          <cell r="L31">
            <v>15</v>
          </cell>
          <cell r="M31">
            <v>13</v>
          </cell>
          <cell r="N31">
            <v>12</v>
          </cell>
          <cell r="O31">
            <v>12</v>
          </cell>
          <cell r="P31">
            <v>5</v>
          </cell>
          <cell r="Q31">
            <v>8</v>
          </cell>
          <cell r="R31">
            <v>12</v>
          </cell>
          <cell r="S31">
            <v>13</v>
          </cell>
          <cell r="T31">
            <v>17</v>
          </cell>
          <cell r="U31">
            <v>14</v>
          </cell>
          <cell r="V31">
            <v>13</v>
          </cell>
          <cell r="W31">
            <v>13</v>
          </cell>
          <cell r="X31">
            <v>51</v>
          </cell>
          <cell r="Y31">
            <v>45</v>
          </cell>
          <cell r="Z31">
            <v>36</v>
          </cell>
          <cell r="AA31">
            <v>36</v>
          </cell>
          <cell r="AB31">
            <v>37</v>
          </cell>
          <cell r="AC31">
            <v>33</v>
          </cell>
          <cell r="AD31">
            <v>26</v>
          </cell>
          <cell r="AE31">
            <v>21</v>
          </cell>
          <cell r="AF31">
            <v>0.8</v>
          </cell>
        </row>
        <row r="32">
          <cell r="B32">
            <v>1125</v>
          </cell>
          <cell r="C32">
            <v>1200</v>
          </cell>
          <cell r="D32">
            <v>1350</v>
          </cell>
          <cell r="E32">
            <v>675</v>
          </cell>
          <cell r="F32">
            <v>750</v>
          </cell>
          <cell r="G32">
            <v>825</v>
          </cell>
          <cell r="H32">
            <v>4</v>
          </cell>
          <cell r="I32">
            <v>7</v>
          </cell>
          <cell r="J32">
            <v>10</v>
          </cell>
          <cell r="K32">
            <v>11</v>
          </cell>
          <cell r="L32">
            <v>13</v>
          </cell>
          <cell r="M32">
            <v>12</v>
          </cell>
          <cell r="N32">
            <v>11</v>
          </cell>
          <cell r="O32">
            <v>11</v>
          </cell>
          <cell r="P32">
            <v>5</v>
          </cell>
          <cell r="Q32">
            <v>8</v>
          </cell>
          <cell r="R32">
            <v>12</v>
          </cell>
          <cell r="S32">
            <v>13</v>
          </cell>
          <cell r="T32">
            <v>15</v>
          </cell>
          <cell r="U32">
            <v>13</v>
          </cell>
          <cell r="V32">
            <v>12</v>
          </cell>
          <cell r="W32">
            <v>12</v>
          </cell>
        </row>
        <row r="33">
          <cell r="B33">
            <v>1125</v>
          </cell>
          <cell r="C33">
            <v>1200</v>
          </cell>
          <cell r="D33">
            <v>1350</v>
          </cell>
          <cell r="E33">
            <v>825</v>
          </cell>
          <cell r="F33">
            <v>900</v>
          </cell>
          <cell r="G33">
            <v>975</v>
          </cell>
          <cell r="H33">
            <v>4</v>
          </cell>
          <cell r="I33">
            <v>7</v>
          </cell>
          <cell r="J33">
            <v>9</v>
          </cell>
          <cell r="K33">
            <v>10</v>
          </cell>
          <cell r="L33">
            <v>10</v>
          </cell>
          <cell r="M33">
            <v>10</v>
          </cell>
          <cell r="N33">
            <v>9</v>
          </cell>
          <cell r="O33">
            <v>10</v>
          </cell>
          <cell r="P33">
            <v>5</v>
          </cell>
          <cell r="Q33">
            <v>8</v>
          </cell>
          <cell r="R33">
            <v>11</v>
          </cell>
          <cell r="S33">
            <v>12</v>
          </cell>
          <cell r="T33">
            <v>13</v>
          </cell>
          <cell r="U33">
            <v>12</v>
          </cell>
          <cell r="V33">
            <v>11</v>
          </cell>
          <cell r="W33">
            <v>11</v>
          </cell>
          <cell r="X33">
            <v>52</v>
          </cell>
          <cell r="Y33">
            <v>45</v>
          </cell>
          <cell r="Z33">
            <v>36</v>
          </cell>
          <cell r="AA33">
            <v>36</v>
          </cell>
          <cell r="AB33">
            <v>37</v>
          </cell>
          <cell r="AC33">
            <v>33</v>
          </cell>
          <cell r="AD33">
            <v>26</v>
          </cell>
          <cell r="AE33">
            <v>21</v>
          </cell>
          <cell r="AF33">
            <v>0.7</v>
          </cell>
        </row>
        <row r="34">
          <cell r="B34">
            <v>1125</v>
          </cell>
          <cell r="C34">
            <v>1200</v>
          </cell>
          <cell r="D34">
            <v>1350</v>
          </cell>
          <cell r="E34">
            <v>975</v>
          </cell>
          <cell r="F34">
            <v>1050</v>
          </cell>
          <cell r="G34">
            <v>1125</v>
          </cell>
          <cell r="H34">
            <v>4</v>
          </cell>
          <cell r="I34">
            <v>7</v>
          </cell>
          <cell r="J34">
            <v>9</v>
          </cell>
          <cell r="K34">
            <v>10</v>
          </cell>
          <cell r="L34">
            <v>10</v>
          </cell>
          <cell r="M34">
            <v>10</v>
          </cell>
          <cell r="N34">
            <v>9</v>
          </cell>
          <cell r="O34">
            <v>10</v>
          </cell>
          <cell r="P34">
            <v>5</v>
          </cell>
          <cell r="Q34">
            <v>8</v>
          </cell>
          <cell r="R34">
            <v>11</v>
          </cell>
          <cell r="S34">
            <v>12</v>
          </cell>
          <cell r="T34">
            <v>13</v>
          </cell>
          <cell r="U34">
            <v>12</v>
          </cell>
          <cell r="V34">
            <v>11</v>
          </cell>
          <cell r="W34">
            <v>11</v>
          </cell>
        </row>
        <row r="35">
          <cell r="B35">
            <v>1125</v>
          </cell>
          <cell r="C35">
            <v>1200</v>
          </cell>
          <cell r="D35">
            <v>1350</v>
          </cell>
          <cell r="E35">
            <v>1125</v>
          </cell>
          <cell r="F35">
            <v>1200</v>
          </cell>
          <cell r="G35">
            <v>9999</v>
          </cell>
          <cell r="H35">
            <v>4</v>
          </cell>
          <cell r="I35">
            <v>7</v>
          </cell>
          <cell r="J35">
            <v>9</v>
          </cell>
          <cell r="K35">
            <v>10</v>
          </cell>
          <cell r="L35">
            <v>10</v>
          </cell>
          <cell r="M35">
            <v>10</v>
          </cell>
          <cell r="N35">
            <v>9</v>
          </cell>
          <cell r="O35">
            <v>10</v>
          </cell>
          <cell r="P35">
            <v>5</v>
          </cell>
          <cell r="Q35">
            <v>8</v>
          </cell>
          <cell r="R35">
            <v>11</v>
          </cell>
          <cell r="S35">
            <v>12</v>
          </cell>
          <cell r="T35">
            <v>13</v>
          </cell>
          <cell r="U35">
            <v>12</v>
          </cell>
          <cell r="V35">
            <v>11</v>
          </cell>
          <cell r="W35">
            <v>11</v>
          </cell>
        </row>
        <row r="36">
          <cell r="B36">
            <v>1350</v>
          </cell>
          <cell r="C36">
            <v>1500</v>
          </cell>
          <cell r="D36">
            <v>1650</v>
          </cell>
          <cell r="E36">
            <v>0</v>
          </cell>
          <cell r="F36">
            <v>600</v>
          </cell>
          <cell r="G36">
            <v>675</v>
          </cell>
          <cell r="H36">
            <v>5</v>
          </cell>
          <cell r="I36">
            <v>9</v>
          </cell>
          <cell r="J36">
            <v>10</v>
          </cell>
          <cell r="K36">
            <v>13</v>
          </cell>
          <cell r="L36">
            <v>15</v>
          </cell>
          <cell r="M36">
            <v>12</v>
          </cell>
          <cell r="N36">
            <v>11</v>
          </cell>
          <cell r="O36">
            <v>11</v>
          </cell>
          <cell r="P36">
            <v>6</v>
          </cell>
          <cell r="Q36">
            <v>9</v>
          </cell>
          <cell r="R36">
            <v>13</v>
          </cell>
          <cell r="S36">
            <v>15</v>
          </cell>
          <cell r="T36">
            <v>17</v>
          </cell>
          <cell r="U36">
            <v>13</v>
          </cell>
          <cell r="V36">
            <v>12</v>
          </cell>
          <cell r="W36">
            <v>12</v>
          </cell>
        </row>
        <row r="37">
          <cell r="B37">
            <v>1350</v>
          </cell>
          <cell r="C37">
            <v>1500</v>
          </cell>
          <cell r="D37">
            <v>1650</v>
          </cell>
          <cell r="E37">
            <v>675</v>
          </cell>
          <cell r="F37">
            <v>750</v>
          </cell>
          <cell r="G37">
            <v>825</v>
          </cell>
          <cell r="H37">
            <v>5</v>
          </cell>
          <cell r="I37">
            <v>9</v>
          </cell>
          <cell r="J37">
            <v>10</v>
          </cell>
          <cell r="K37">
            <v>13</v>
          </cell>
          <cell r="L37">
            <v>15</v>
          </cell>
          <cell r="M37">
            <v>12</v>
          </cell>
          <cell r="N37">
            <v>11</v>
          </cell>
          <cell r="O37">
            <v>11</v>
          </cell>
          <cell r="P37">
            <v>6</v>
          </cell>
          <cell r="Q37">
            <v>9</v>
          </cell>
          <cell r="R37">
            <v>13</v>
          </cell>
          <cell r="S37">
            <v>15</v>
          </cell>
          <cell r="T37">
            <v>17</v>
          </cell>
          <cell r="U37">
            <v>13</v>
          </cell>
          <cell r="V37">
            <v>12</v>
          </cell>
          <cell r="W37">
            <v>12</v>
          </cell>
          <cell r="X37">
            <v>52</v>
          </cell>
          <cell r="Y37">
            <v>45</v>
          </cell>
          <cell r="Z37">
            <v>36</v>
          </cell>
          <cell r="AA37">
            <v>35</v>
          </cell>
          <cell r="AB37">
            <v>36</v>
          </cell>
          <cell r="AC37">
            <v>32</v>
          </cell>
          <cell r="AD37">
            <v>26</v>
          </cell>
          <cell r="AE37">
            <v>22</v>
          </cell>
          <cell r="AF37">
            <v>0.8</v>
          </cell>
        </row>
        <row r="38">
          <cell r="B38">
            <v>1350</v>
          </cell>
          <cell r="C38">
            <v>1500</v>
          </cell>
          <cell r="D38">
            <v>1650</v>
          </cell>
          <cell r="E38">
            <v>825</v>
          </cell>
          <cell r="F38">
            <v>900</v>
          </cell>
          <cell r="G38">
            <v>975</v>
          </cell>
          <cell r="H38">
            <v>5</v>
          </cell>
          <cell r="I38">
            <v>8</v>
          </cell>
          <cell r="J38">
            <v>9</v>
          </cell>
          <cell r="K38">
            <v>12</v>
          </cell>
          <cell r="L38">
            <v>13</v>
          </cell>
          <cell r="M38">
            <v>11</v>
          </cell>
          <cell r="N38">
            <v>10</v>
          </cell>
          <cell r="O38">
            <v>10</v>
          </cell>
          <cell r="P38">
            <v>6</v>
          </cell>
          <cell r="Q38">
            <v>8</v>
          </cell>
          <cell r="R38">
            <v>12</v>
          </cell>
          <cell r="S38">
            <v>14</v>
          </cell>
          <cell r="T38">
            <v>16</v>
          </cell>
          <cell r="U38">
            <v>12</v>
          </cell>
          <cell r="V38">
            <v>11</v>
          </cell>
          <cell r="W38">
            <v>11</v>
          </cell>
        </row>
        <row r="39">
          <cell r="B39">
            <v>1350</v>
          </cell>
          <cell r="C39">
            <v>1500</v>
          </cell>
          <cell r="D39">
            <v>1650</v>
          </cell>
          <cell r="E39">
            <v>975</v>
          </cell>
          <cell r="F39">
            <v>1050</v>
          </cell>
          <cell r="G39">
            <v>1125</v>
          </cell>
          <cell r="H39">
            <v>5</v>
          </cell>
          <cell r="I39">
            <v>8</v>
          </cell>
          <cell r="J39">
            <v>9</v>
          </cell>
          <cell r="K39">
            <v>11</v>
          </cell>
          <cell r="L39">
            <v>12</v>
          </cell>
          <cell r="M39">
            <v>11</v>
          </cell>
          <cell r="N39">
            <v>10</v>
          </cell>
          <cell r="O39">
            <v>10</v>
          </cell>
          <cell r="P39">
            <v>6</v>
          </cell>
          <cell r="Q39">
            <v>8</v>
          </cell>
          <cell r="R39">
            <v>12</v>
          </cell>
          <cell r="S39">
            <v>13</v>
          </cell>
          <cell r="T39">
            <v>15</v>
          </cell>
          <cell r="U39">
            <v>12</v>
          </cell>
          <cell r="V39">
            <v>11</v>
          </cell>
          <cell r="W39">
            <v>11</v>
          </cell>
        </row>
        <row r="40">
          <cell r="B40">
            <v>1350</v>
          </cell>
          <cell r="C40">
            <v>1500</v>
          </cell>
          <cell r="D40">
            <v>1650</v>
          </cell>
          <cell r="E40">
            <v>1125</v>
          </cell>
          <cell r="F40">
            <v>1200</v>
          </cell>
          <cell r="G40">
            <v>1350</v>
          </cell>
          <cell r="H40">
            <v>5</v>
          </cell>
          <cell r="I40">
            <v>7</v>
          </cell>
          <cell r="J40">
            <v>8</v>
          </cell>
          <cell r="K40">
            <v>9</v>
          </cell>
          <cell r="L40">
            <v>10</v>
          </cell>
          <cell r="M40">
            <v>10</v>
          </cell>
          <cell r="N40">
            <v>9</v>
          </cell>
          <cell r="O40">
            <v>9</v>
          </cell>
          <cell r="P40">
            <v>6</v>
          </cell>
          <cell r="Q40">
            <v>7</v>
          </cell>
          <cell r="R40">
            <v>11</v>
          </cell>
          <cell r="S40">
            <v>12</v>
          </cell>
          <cell r="T40">
            <v>13</v>
          </cell>
          <cell r="U40">
            <v>11</v>
          </cell>
          <cell r="V40">
            <v>10</v>
          </cell>
          <cell r="W40">
            <v>10</v>
          </cell>
          <cell r="X40">
            <v>53</v>
          </cell>
          <cell r="Y40">
            <v>45</v>
          </cell>
          <cell r="Z40">
            <v>36</v>
          </cell>
          <cell r="AA40">
            <v>35</v>
          </cell>
          <cell r="AB40">
            <v>36</v>
          </cell>
          <cell r="AC40">
            <v>32</v>
          </cell>
          <cell r="AD40">
            <v>26</v>
          </cell>
          <cell r="AE40">
            <v>22</v>
          </cell>
          <cell r="AF40">
            <v>0.7</v>
          </cell>
        </row>
        <row r="41">
          <cell r="B41">
            <v>1350</v>
          </cell>
          <cell r="C41">
            <v>1500</v>
          </cell>
          <cell r="D41">
            <v>1650</v>
          </cell>
          <cell r="E41">
            <v>1350</v>
          </cell>
          <cell r="F41">
            <v>1500</v>
          </cell>
          <cell r="G41">
            <v>9999</v>
          </cell>
          <cell r="H41">
            <v>5</v>
          </cell>
          <cell r="I41">
            <v>7</v>
          </cell>
          <cell r="J41">
            <v>8</v>
          </cell>
          <cell r="K41">
            <v>9</v>
          </cell>
          <cell r="L41">
            <v>10</v>
          </cell>
          <cell r="M41">
            <v>10</v>
          </cell>
          <cell r="N41">
            <v>9</v>
          </cell>
          <cell r="O41">
            <v>9</v>
          </cell>
          <cell r="P41">
            <v>6</v>
          </cell>
          <cell r="Q41">
            <v>7</v>
          </cell>
          <cell r="R41">
            <v>11</v>
          </cell>
          <cell r="S41">
            <v>12</v>
          </cell>
          <cell r="T41">
            <v>13</v>
          </cell>
          <cell r="U41">
            <v>11</v>
          </cell>
          <cell r="V41">
            <v>10</v>
          </cell>
          <cell r="W41">
            <v>10</v>
          </cell>
        </row>
        <row r="42">
          <cell r="B42">
            <v>1650</v>
          </cell>
          <cell r="C42">
            <v>1800</v>
          </cell>
          <cell r="D42">
            <v>1950</v>
          </cell>
          <cell r="E42">
            <v>0</v>
          </cell>
          <cell r="F42">
            <v>600</v>
          </cell>
          <cell r="G42">
            <v>675</v>
          </cell>
          <cell r="H42">
            <v>5</v>
          </cell>
          <cell r="I42">
            <v>8</v>
          </cell>
          <cell r="J42">
            <v>10</v>
          </cell>
          <cell r="K42">
            <v>11</v>
          </cell>
          <cell r="L42">
            <v>12</v>
          </cell>
          <cell r="M42">
            <v>10</v>
          </cell>
          <cell r="N42">
            <v>9</v>
          </cell>
          <cell r="O42">
            <v>9</v>
          </cell>
          <cell r="P42">
            <v>7</v>
          </cell>
          <cell r="Q42">
            <v>8</v>
          </cell>
          <cell r="R42">
            <v>11</v>
          </cell>
          <cell r="S42">
            <v>12</v>
          </cell>
          <cell r="T42">
            <v>13</v>
          </cell>
          <cell r="U42">
            <v>10</v>
          </cell>
          <cell r="V42">
            <v>11</v>
          </cell>
          <cell r="W42">
            <v>11</v>
          </cell>
        </row>
        <row r="43">
          <cell r="B43">
            <v>1650</v>
          </cell>
          <cell r="C43">
            <v>1800</v>
          </cell>
          <cell r="D43">
            <v>1950</v>
          </cell>
          <cell r="E43">
            <v>675</v>
          </cell>
          <cell r="F43">
            <v>750</v>
          </cell>
          <cell r="G43">
            <v>825</v>
          </cell>
          <cell r="H43">
            <v>5</v>
          </cell>
          <cell r="I43">
            <v>8</v>
          </cell>
          <cell r="J43">
            <v>10</v>
          </cell>
          <cell r="K43">
            <v>11</v>
          </cell>
          <cell r="L43">
            <v>12</v>
          </cell>
          <cell r="M43">
            <v>10</v>
          </cell>
          <cell r="N43">
            <v>9</v>
          </cell>
          <cell r="O43">
            <v>9</v>
          </cell>
          <cell r="P43">
            <v>7</v>
          </cell>
          <cell r="Q43">
            <v>8</v>
          </cell>
          <cell r="R43">
            <v>11</v>
          </cell>
          <cell r="S43">
            <v>12</v>
          </cell>
          <cell r="T43">
            <v>13</v>
          </cell>
          <cell r="U43">
            <v>10</v>
          </cell>
          <cell r="V43">
            <v>11</v>
          </cell>
          <cell r="W43">
            <v>11</v>
          </cell>
        </row>
        <row r="44">
          <cell r="B44">
            <v>1650</v>
          </cell>
          <cell r="C44">
            <v>1800</v>
          </cell>
          <cell r="D44">
            <v>1950</v>
          </cell>
          <cell r="E44">
            <v>825</v>
          </cell>
          <cell r="F44">
            <v>900</v>
          </cell>
          <cell r="G44">
            <v>975</v>
          </cell>
          <cell r="H44">
            <v>5</v>
          </cell>
          <cell r="I44">
            <v>8</v>
          </cell>
          <cell r="J44">
            <v>10</v>
          </cell>
          <cell r="K44">
            <v>11</v>
          </cell>
          <cell r="L44">
            <v>12</v>
          </cell>
          <cell r="M44">
            <v>10</v>
          </cell>
          <cell r="N44">
            <v>9</v>
          </cell>
          <cell r="O44">
            <v>9</v>
          </cell>
          <cell r="P44">
            <v>7</v>
          </cell>
          <cell r="Q44">
            <v>8</v>
          </cell>
          <cell r="R44">
            <v>11</v>
          </cell>
          <cell r="S44">
            <v>12</v>
          </cell>
          <cell r="T44">
            <v>13</v>
          </cell>
          <cell r="U44">
            <v>10</v>
          </cell>
          <cell r="V44">
            <v>11</v>
          </cell>
          <cell r="W44">
            <v>11</v>
          </cell>
        </row>
        <row r="45">
          <cell r="B45">
            <v>1650</v>
          </cell>
          <cell r="C45">
            <v>1800</v>
          </cell>
          <cell r="D45">
            <v>1950</v>
          </cell>
          <cell r="E45">
            <v>975</v>
          </cell>
          <cell r="F45">
            <v>1050</v>
          </cell>
          <cell r="G45">
            <v>1125</v>
          </cell>
          <cell r="H45">
            <v>5</v>
          </cell>
          <cell r="I45">
            <v>8</v>
          </cell>
          <cell r="J45">
            <v>10</v>
          </cell>
          <cell r="K45">
            <v>11</v>
          </cell>
          <cell r="L45">
            <v>12</v>
          </cell>
          <cell r="M45">
            <v>10</v>
          </cell>
          <cell r="N45">
            <v>9</v>
          </cell>
          <cell r="O45">
            <v>9</v>
          </cell>
          <cell r="P45">
            <v>7</v>
          </cell>
          <cell r="Q45">
            <v>8</v>
          </cell>
          <cell r="R45">
            <v>11</v>
          </cell>
          <cell r="S45">
            <v>12</v>
          </cell>
          <cell r="T45">
            <v>13</v>
          </cell>
          <cell r="U45">
            <v>10</v>
          </cell>
          <cell r="V45">
            <v>11</v>
          </cell>
          <cell r="W45">
            <v>11</v>
          </cell>
        </row>
        <row r="46">
          <cell r="B46">
            <v>1650</v>
          </cell>
          <cell r="C46">
            <v>1800</v>
          </cell>
          <cell r="D46">
            <v>1950</v>
          </cell>
          <cell r="E46">
            <v>1125</v>
          </cell>
          <cell r="F46">
            <v>1200</v>
          </cell>
          <cell r="G46">
            <v>1350</v>
          </cell>
          <cell r="H46">
            <v>5</v>
          </cell>
          <cell r="I46">
            <v>8</v>
          </cell>
          <cell r="J46">
            <v>9</v>
          </cell>
          <cell r="K46">
            <v>10</v>
          </cell>
          <cell r="L46">
            <v>11</v>
          </cell>
          <cell r="M46">
            <v>9</v>
          </cell>
          <cell r="N46">
            <v>8</v>
          </cell>
          <cell r="O46">
            <v>8</v>
          </cell>
          <cell r="P46">
            <v>7</v>
          </cell>
          <cell r="Q46">
            <v>8</v>
          </cell>
          <cell r="R46">
            <v>10</v>
          </cell>
          <cell r="S46">
            <v>11</v>
          </cell>
          <cell r="T46">
            <v>12</v>
          </cell>
          <cell r="U46">
            <v>9</v>
          </cell>
          <cell r="V46">
            <v>9</v>
          </cell>
          <cell r="W46">
            <v>9</v>
          </cell>
        </row>
        <row r="47">
          <cell r="B47">
            <v>1650</v>
          </cell>
          <cell r="C47">
            <v>1800</v>
          </cell>
          <cell r="D47">
            <v>1950</v>
          </cell>
          <cell r="E47">
            <v>1350</v>
          </cell>
          <cell r="F47">
            <v>1500</v>
          </cell>
          <cell r="G47">
            <v>1650</v>
          </cell>
          <cell r="H47">
            <v>5</v>
          </cell>
          <cell r="I47">
            <v>7</v>
          </cell>
          <cell r="J47">
            <v>8</v>
          </cell>
          <cell r="K47">
            <v>9</v>
          </cell>
          <cell r="L47">
            <v>9</v>
          </cell>
          <cell r="M47">
            <v>8</v>
          </cell>
          <cell r="N47">
            <v>7</v>
          </cell>
          <cell r="O47">
            <v>7</v>
          </cell>
          <cell r="P47">
            <v>7</v>
          </cell>
          <cell r="Q47">
            <v>7</v>
          </cell>
          <cell r="R47">
            <v>9</v>
          </cell>
          <cell r="S47">
            <v>10</v>
          </cell>
          <cell r="T47">
            <v>10</v>
          </cell>
          <cell r="U47">
            <v>8</v>
          </cell>
          <cell r="V47">
            <v>7</v>
          </cell>
          <cell r="W47">
            <v>7</v>
          </cell>
        </row>
        <row r="48">
          <cell r="B48">
            <v>1650</v>
          </cell>
          <cell r="C48">
            <v>1800</v>
          </cell>
          <cell r="D48">
            <v>1950</v>
          </cell>
          <cell r="E48">
            <v>1650</v>
          </cell>
          <cell r="F48">
            <v>1800</v>
          </cell>
          <cell r="G48">
            <v>9999</v>
          </cell>
          <cell r="H48">
            <v>5</v>
          </cell>
          <cell r="I48">
            <v>7</v>
          </cell>
          <cell r="J48">
            <v>8</v>
          </cell>
          <cell r="K48">
            <v>9</v>
          </cell>
          <cell r="L48">
            <v>9</v>
          </cell>
          <cell r="M48">
            <v>8</v>
          </cell>
          <cell r="N48">
            <v>7</v>
          </cell>
          <cell r="O48">
            <v>7</v>
          </cell>
          <cell r="P48">
            <v>7</v>
          </cell>
          <cell r="Q48">
            <v>7</v>
          </cell>
          <cell r="R48">
            <v>9</v>
          </cell>
          <cell r="S48">
            <v>10</v>
          </cell>
          <cell r="T48">
            <v>10</v>
          </cell>
          <cell r="U48">
            <v>8</v>
          </cell>
          <cell r="V48">
            <v>7</v>
          </cell>
          <cell r="W48">
            <v>7</v>
          </cell>
        </row>
        <row r="49">
          <cell r="B49">
            <v>1950</v>
          </cell>
          <cell r="C49">
            <v>2100</v>
          </cell>
          <cell r="D49">
            <v>9999</v>
          </cell>
          <cell r="E49">
            <v>0</v>
          </cell>
          <cell r="F49">
            <v>600</v>
          </cell>
          <cell r="G49">
            <v>675</v>
          </cell>
          <cell r="H49">
            <v>5</v>
          </cell>
          <cell r="I49">
            <v>8</v>
          </cell>
          <cell r="J49">
            <v>10</v>
          </cell>
          <cell r="K49">
            <v>11</v>
          </cell>
          <cell r="L49">
            <v>12</v>
          </cell>
          <cell r="M49">
            <v>10</v>
          </cell>
          <cell r="N49">
            <v>9</v>
          </cell>
          <cell r="O49">
            <v>9</v>
          </cell>
          <cell r="P49">
            <v>7</v>
          </cell>
          <cell r="Q49">
            <v>8</v>
          </cell>
          <cell r="R49">
            <v>11</v>
          </cell>
          <cell r="S49">
            <v>12</v>
          </cell>
          <cell r="T49">
            <v>13</v>
          </cell>
          <cell r="U49">
            <v>10</v>
          </cell>
          <cell r="V49">
            <v>11</v>
          </cell>
          <cell r="W49">
            <v>11</v>
          </cell>
        </row>
        <row r="50">
          <cell r="B50">
            <v>1950</v>
          </cell>
          <cell r="C50">
            <v>2100</v>
          </cell>
          <cell r="D50">
            <v>9999</v>
          </cell>
          <cell r="E50">
            <v>675</v>
          </cell>
          <cell r="F50">
            <v>750</v>
          </cell>
          <cell r="G50">
            <v>825</v>
          </cell>
          <cell r="H50">
            <v>5</v>
          </cell>
          <cell r="I50">
            <v>8</v>
          </cell>
          <cell r="J50">
            <v>10</v>
          </cell>
          <cell r="K50">
            <v>11</v>
          </cell>
          <cell r="L50">
            <v>12</v>
          </cell>
          <cell r="M50">
            <v>10</v>
          </cell>
          <cell r="N50">
            <v>9</v>
          </cell>
          <cell r="O50">
            <v>9</v>
          </cell>
          <cell r="P50">
            <v>7</v>
          </cell>
          <cell r="Q50">
            <v>8</v>
          </cell>
          <cell r="R50">
            <v>11</v>
          </cell>
          <cell r="S50">
            <v>12</v>
          </cell>
          <cell r="T50">
            <v>13</v>
          </cell>
          <cell r="U50">
            <v>10</v>
          </cell>
          <cell r="V50">
            <v>11</v>
          </cell>
          <cell r="W50">
            <v>11</v>
          </cell>
        </row>
        <row r="51">
          <cell r="B51">
            <v>1950</v>
          </cell>
          <cell r="C51">
            <v>2100</v>
          </cell>
          <cell r="D51">
            <v>9999</v>
          </cell>
          <cell r="E51">
            <v>825</v>
          </cell>
          <cell r="F51">
            <v>900</v>
          </cell>
          <cell r="G51">
            <v>975</v>
          </cell>
          <cell r="H51">
            <v>5</v>
          </cell>
          <cell r="I51">
            <v>8</v>
          </cell>
          <cell r="J51">
            <v>10</v>
          </cell>
          <cell r="K51">
            <v>11</v>
          </cell>
          <cell r="L51">
            <v>12</v>
          </cell>
          <cell r="M51">
            <v>10</v>
          </cell>
          <cell r="N51">
            <v>9</v>
          </cell>
          <cell r="O51">
            <v>9</v>
          </cell>
          <cell r="P51">
            <v>7</v>
          </cell>
          <cell r="Q51">
            <v>8</v>
          </cell>
          <cell r="R51">
            <v>11</v>
          </cell>
          <cell r="S51">
            <v>12</v>
          </cell>
          <cell r="T51">
            <v>13</v>
          </cell>
          <cell r="U51">
            <v>10</v>
          </cell>
          <cell r="V51">
            <v>11</v>
          </cell>
          <cell r="W51">
            <v>11</v>
          </cell>
          <cell r="X51">
            <v>54</v>
          </cell>
          <cell r="Y51">
            <v>45</v>
          </cell>
          <cell r="Z51">
            <v>38</v>
          </cell>
          <cell r="AA51">
            <v>38</v>
          </cell>
          <cell r="AB51">
            <v>37</v>
          </cell>
          <cell r="AC51">
            <v>33</v>
          </cell>
          <cell r="AD51">
            <v>26</v>
          </cell>
          <cell r="AE51">
            <v>22</v>
          </cell>
          <cell r="AF51">
            <v>0.8</v>
          </cell>
        </row>
        <row r="52">
          <cell r="B52">
            <v>1950</v>
          </cell>
          <cell r="C52">
            <v>2100</v>
          </cell>
          <cell r="D52">
            <v>9999</v>
          </cell>
          <cell r="E52">
            <v>975</v>
          </cell>
          <cell r="F52">
            <v>1050</v>
          </cell>
          <cell r="G52">
            <v>1125</v>
          </cell>
          <cell r="H52">
            <v>5</v>
          </cell>
          <cell r="I52">
            <v>8</v>
          </cell>
          <cell r="J52">
            <v>10</v>
          </cell>
          <cell r="K52">
            <v>11</v>
          </cell>
          <cell r="L52">
            <v>12</v>
          </cell>
          <cell r="M52">
            <v>10</v>
          </cell>
          <cell r="N52">
            <v>9</v>
          </cell>
          <cell r="O52">
            <v>9</v>
          </cell>
          <cell r="P52">
            <v>7</v>
          </cell>
          <cell r="Q52">
            <v>8</v>
          </cell>
          <cell r="R52">
            <v>11</v>
          </cell>
          <cell r="S52">
            <v>12</v>
          </cell>
          <cell r="T52">
            <v>13</v>
          </cell>
          <cell r="U52">
            <v>10</v>
          </cell>
          <cell r="V52">
            <v>11</v>
          </cell>
          <cell r="W52">
            <v>11</v>
          </cell>
        </row>
        <row r="53">
          <cell r="B53">
            <v>1950</v>
          </cell>
          <cell r="C53">
            <v>2100</v>
          </cell>
          <cell r="D53">
            <v>9999</v>
          </cell>
          <cell r="E53">
            <v>1125</v>
          </cell>
          <cell r="F53">
            <v>1200</v>
          </cell>
          <cell r="G53">
            <v>1350</v>
          </cell>
          <cell r="H53">
            <v>5</v>
          </cell>
          <cell r="I53">
            <v>7</v>
          </cell>
          <cell r="J53">
            <v>8</v>
          </cell>
          <cell r="K53">
            <v>9</v>
          </cell>
          <cell r="L53">
            <v>9</v>
          </cell>
          <cell r="M53">
            <v>8</v>
          </cell>
          <cell r="N53">
            <v>7</v>
          </cell>
          <cell r="O53">
            <v>7</v>
          </cell>
          <cell r="P53">
            <v>7</v>
          </cell>
          <cell r="Q53">
            <v>7</v>
          </cell>
          <cell r="R53">
            <v>9</v>
          </cell>
          <cell r="S53">
            <v>10</v>
          </cell>
          <cell r="T53">
            <v>10</v>
          </cell>
          <cell r="U53">
            <v>8</v>
          </cell>
          <cell r="V53">
            <v>7</v>
          </cell>
          <cell r="W53">
            <v>7</v>
          </cell>
          <cell r="X53">
            <v>55</v>
          </cell>
          <cell r="Y53">
            <v>47</v>
          </cell>
          <cell r="Z53">
            <v>38</v>
          </cell>
          <cell r="AA53">
            <v>38</v>
          </cell>
          <cell r="AB53">
            <v>39</v>
          </cell>
          <cell r="AC53">
            <v>35</v>
          </cell>
          <cell r="AD53">
            <v>28</v>
          </cell>
          <cell r="AE53">
            <v>22</v>
          </cell>
          <cell r="AF53">
            <v>0.7</v>
          </cell>
        </row>
        <row r="54">
          <cell r="B54">
            <v>1950</v>
          </cell>
          <cell r="C54">
            <v>2100</v>
          </cell>
          <cell r="D54">
            <v>9999</v>
          </cell>
          <cell r="E54">
            <v>1350</v>
          </cell>
          <cell r="F54">
            <v>1500</v>
          </cell>
          <cell r="G54">
            <v>1650</v>
          </cell>
          <cell r="H54">
            <v>5</v>
          </cell>
          <cell r="I54">
            <v>7</v>
          </cell>
          <cell r="J54">
            <v>8</v>
          </cell>
          <cell r="K54">
            <v>9</v>
          </cell>
          <cell r="L54">
            <v>9</v>
          </cell>
          <cell r="M54">
            <v>8</v>
          </cell>
          <cell r="N54">
            <v>7</v>
          </cell>
          <cell r="O54">
            <v>7</v>
          </cell>
          <cell r="P54">
            <v>7</v>
          </cell>
          <cell r="Q54">
            <v>7</v>
          </cell>
          <cell r="R54">
            <v>9</v>
          </cell>
          <cell r="S54">
            <v>10</v>
          </cell>
          <cell r="T54">
            <v>10</v>
          </cell>
          <cell r="U54">
            <v>8</v>
          </cell>
          <cell r="V54">
            <v>7</v>
          </cell>
          <cell r="W54">
            <v>7</v>
          </cell>
        </row>
        <row r="55">
          <cell r="B55">
            <v>1950</v>
          </cell>
          <cell r="C55">
            <v>2100</v>
          </cell>
          <cell r="D55">
            <v>9999</v>
          </cell>
          <cell r="E55">
            <v>1650</v>
          </cell>
          <cell r="F55">
            <v>1800</v>
          </cell>
          <cell r="G55">
            <v>9999</v>
          </cell>
          <cell r="H55">
            <v>5</v>
          </cell>
          <cell r="I55">
            <v>7</v>
          </cell>
          <cell r="J55">
            <v>8</v>
          </cell>
          <cell r="K55">
            <v>9</v>
          </cell>
          <cell r="L55">
            <v>9</v>
          </cell>
          <cell r="M55">
            <v>8</v>
          </cell>
          <cell r="N55">
            <v>7</v>
          </cell>
          <cell r="O55">
            <v>7</v>
          </cell>
          <cell r="P55">
            <v>7</v>
          </cell>
          <cell r="Q55">
            <v>7</v>
          </cell>
          <cell r="R55">
            <v>9</v>
          </cell>
          <cell r="S55">
            <v>10</v>
          </cell>
          <cell r="T55">
            <v>10</v>
          </cell>
          <cell r="U55">
            <v>8</v>
          </cell>
          <cell r="V55">
            <v>7</v>
          </cell>
          <cell r="W55">
            <v>7</v>
          </cell>
        </row>
        <row r="59">
          <cell r="B59" t="str">
            <v>風速x2の係数</v>
          </cell>
          <cell r="X59">
            <v>18</v>
          </cell>
          <cell r="Y59">
            <v>19</v>
          </cell>
          <cell r="Z59">
            <v>19</v>
          </cell>
          <cell r="AA59">
            <v>17</v>
          </cell>
          <cell r="AB59">
            <v>17</v>
          </cell>
          <cell r="AC59">
            <v>21</v>
          </cell>
          <cell r="AD59">
            <v>23</v>
          </cell>
          <cell r="AE59">
            <v>23</v>
          </cell>
        </row>
        <row r="60">
          <cell r="B60" t="str">
            <v>ガイドベン付き</v>
          </cell>
          <cell r="X60">
            <v>5</v>
          </cell>
          <cell r="Y60">
            <v>5</v>
          </cell>
          <cell r="Z60">
            <v>0</v>
          </cell>
          <cell r="AA60">
            <v>0</v>
          </cell>
          <cell r="AB60">
            <v>0</v>
          </cell>
          <cell r="AC60">
            <v>0</v>
          </cell>
          <cell r="AD60">
            <v>0</v>
          </cell>
          <cell r="AE60">
            <v>0</v>
          </cell>
          <cell r="AF60">
            <v>-0.2</v>
          </cell>
        </row>
      </sheetData>
      <sheetData sheetId="56">
        <row r="4">
          <cell r="B4" t="str">
            <v>ACN</v>
          </cell>
          <cell r="C4">
            <v>150</v>
          </cell>
          <cell r="D4">
            <v>150</v>
          </cell>
          <cell r="F4">
            <v>350</v>
          </cell>
          <cell r="G4">
            <v>350</v>
          </cell>
          <cell r="H4">
            <v>300</v>
          </cell>
          <cell r="I4">
            <v>14</v>
          </cell>
          <cell r="J4">
            <v>18</v>
          </cell>
          <cell r="K4">
            <v>17</v>
          </cell>
          <cell r="L4">
            <v>23</v>
          </cell>
          <cell r="M4">
            <v>18</v>
          </cell>
          <cell r="N4">
            <v>14</v>
          </cell>
          <cell r="O4">
            <v>13</v>
          </cell>
          <cell r="P4">
            <v>13</v>
          </cell>
        </row>
        <row r="5">
          <cell r="C5">
            <v>200</v>
          </cell>
          <cell r="D5">
            <v>200</v>
          </cell>
          <cell r="F5">
            <v>400</v>
          </cell>
          <cell r="G5">
            <v>400</v>
          </cell>
          <cell r="H5">
            <v>300</v>
          </cell>
          <cell r="I5">
            <v>14</v>
          </cell>
          <cell r="J5">
            <v>18</v>
          </cell>
          <cell r="K5">
            <v>17</v>
          </cell>
          <cell r="L5">
            <v>21</v>
          </cell>
          <cell r="M5">
            <v>17</v>
          </cell>
          <cell r="N5">
            <v>13</v>
          </cell>
          <cell r="O5">
            <v>12</v>
          </cell>
          <cell r="P5">
            <v>12</v>
          </cell>
        </row>
        <row r="6">
          <cell r="C6">
            <v>250</v>
          </cell>
          <cell r="D6">
            <v>250</v>
          </cell>
          <cell r="F6">
            <v>450</v>
          </cell>
          <cell r="G6">
            <v>450</v>
          </cell>
          <cell r="H6">
            <v>350</v>
          </cell>
          <cell r="I6">
            <v>15</v>
          </cell>
          <cell r="J6">
            <v>19</v>
          </cell>
          <cell r="K6">
            <v>17</v>
          </cell>
          <cell r="L6">
            <v>21</v>
          </cell>
          <cell r="M6">
            <v>16</v>
          </cell>
          <cell r="N6">
            <v>13</v>
          </cell>
          <cell r="O6">
            <v>12</v>
          </cell>
          <cell r="P6">
            <v>12</v>
          </cell>
        </row>
        <row r="7">
          <cell r="C7">
            <v>300</v>
          </cell>
          <cell r="D7">
            <v>300</v>
          </cell>
          <cell r="F7">
            <v>500</v>
          </cell>
          <cell r="G7">
            <v>500</v>
          </cell>
          <cell r="H7">
            <v>400</v>
          </cell>
          <cell r="I7">
            <v>16</v>
          </cell>
          <cell r="J7">
            <v>18</v>
          </cell>
          <cell r="K7">
            <v>19</v>
          </cell>
          <cell r="L7">
            <v>25</v>
          </cell>
          <cell r="M7">
            <v>18</v>
          </cell>
          <cell r="N7">
            <v>14</v>
          </cell>
          <cell r="O7">
            <v>13</v>
          </cell>
          <cell r="P7">
            <v>13</v>
          </cell>
        </row>
        <row r="8">
          <cell r="C8">
            <v>350</v>
          </cell>
          <cell r="D8">
            <v>350</v>
          </cell>
          <cell r="F8">
            <v>550</v>
          </cell>
          <cell r="G8">
            <v>550</v>
          </cell>
          <cell r="H8">
            <v>400</v>
          </cell>
          <cell r="I8">
            <v>18</v>
          </cell>
          <cell r="J8">
            <v>20</v>
          </cell>
          <cell r="K8">
            <v>22</v>
          </cell>
          <cell r="L8">
            <v>27</v>
          </cell>
          <cell r="M8">
            <v>21</v>
          </cell>
          <cell r="N8">
            <v>17</v>
          </cell>
          <cell r="O8">
            <v>16</v>
          </cell>
          <cell r="P8">
            <v>16</v>
          </cell>
        </row>
        <row r="9">
          <cell r="B9" t="str">
            <v>ECS</v>
          </cell>
          <cell r="C9">
            <v>150</v>
          </cell>
          <cell r="D9">
            <v>150</v>
          </cell>
          <cell r="F9">
            <v>225</v>
          </cell>
          <cell r="G9">
            <v>225</v>
          </cell>
          <cell r="H9">
            <v>225</v>
          </cell>
          <cell r="I9">
            <v>13</v>
          </cell>
          <cell r="J9">
            <v>14</v>
          </cell>
          <cell r="K9">
            <v>12</v>
          </cell>
          <cell r="L9">
            <v>15</v>
          </cell>
          <cell r="M9">
            <v>14</v>
          </cell>
          <cell r="N9">
            <v>10</v>
          </cell>
          <cell r="O9">
            <v>9</v>
          </cell>
          <cell r="P9">
            <v>9</v>
          </cell>
        </row>
        <row r="10">
          <cell r="C10">
            <v>200</v>
          </cell>
          <cell r="D10">
            <v>200</v>
          </cell>
          <cell r="F10">
            <v>275</v>
          </cell>
          <cell r="G10">
            <v>275</v>
          </cell>
          <cell r="H10">
            <v>275</v>
          </cell>
          <cell r="I10">
            <v>13</v>
          </cell>
          <cell r="J10">
            <v>15</v>
          </cell>
          <cell r="K10">
            <v>12</v>
          </cell>
          <cell r="L10">
            <v>15</v>
          </cell>
          <cell r="M10">
            <v>13</v>
          </cell>
          <cell r="N10">
            <v>9</v>
          </cell>
          <cell r="O10">
            <v>8</v>
          </cell>
          <cell r="P10">
            <v>8</v>
          </cell>
        </row>
        <row r="11">
          <cell r="C11">
            <v>250</v>
          </cell>
          <cell r="D11">
            <v>250</v>
          </cell>
          <cell r="F11">
            <v>325</v>
          </cell>
          <cell r="G11">
            <v>325</v>
          </cell>
          <cell r="H11">
            <v>325</v>
          </cell>
          <cell r="I11">
            <v>14</v>
          </cell>
          <cell r="J11">
            <v>16</v>
          </cell>
          <cell r="K11">
            <v>13</v>
          </cell>
          <cell r="L11">
            <v>15</v>
          </cell>
          <cell r="M11">
            <v>13</v>
          </cell>
          <cell r="N11">
            <v>9</v>
          </cell>
          <cell r="O11">
            <v>8</v>
          </cell>
          <cell r="P11">
            <v>8</v>
          </cell>
        </row>
        <row r="12">
          <cell r="C12">
            <v>300</v>
          </cell>
          <cell r="D12">
            <v>300</v>
          </cell>
          <cell r="F12">
            <v>375</v>
          </cell>
          <cell r="G12">
            <v>375</v>
          </cell>
          <cell r="H12">
            <v>350</v>
          </cell>
          <cell r="I12">
            <v>15</v>
          </cell>
          <cell r="J12">
            <v>16</v>
          </cell>
          <cell r="K12">
            <v>13</v>
          </cell>
          <cell r="L12">
            <v>16</v>
          </cell>
          <cell r="M12">
            <v>13</v>
          </cell>
          <cell r="N12">
            <v>10</v>
          </cell>
          <cell r="O12">
            <v>9</v>
          </cell>
          <cell r="P12">
            <v>8</v>
          </cell>
        </row>
        <row r="17">
          <cell r="B17" t="str">
            <v>ACN</v>
          </cell>
          <cell r="C17">
            <v>150</v>
          </cell>
          <cell r="D17">
            <v>150</v>
          </cell>
          <cell r="F17">
            <v>350</v>
          </cell>
          <cell r="G17">
            <v>350</v>
          </cell>
          <cell r="H17">
            <v>300</v>
          </cell>
          <cell r="I17">
            <v>47</v>
          </cell>
          <cell r="J17">
            <v>38</v>
          </cell>
          <cell r="K17">
            <v>28</v>
          </cell>
          <cell r="L17">
            <v>24</v>
          </cell>
          <cell r="M17">
            <v>20</v>
          </cell>
          <cell r="N17">
            <v>12</v>
          </cell>
          <cell r="O17">
            <v>9</v>
          </cell>
          <cell r="P17">
            <v>6</v>
          </cell>
          <cell r="Q17">
            <v>15</v>
          </cell>
          <cell r="R17">
            <v>18</v>
          </cell>
          <cell r="S17">
            <v>20</v>
          </cell>
          <cell r="T17">
            <v>20</v>
          </cell>
          <cell r="U17">
            <v>20</v>
          </cell>
          <cell r="V17">
            <v>22</v>
          </cell>
          <cell r="W17">
            <v>22</v>
          </cell>
          <cell r="X17">
            <v>19</v>
          </cell>
          <cell r="Y17">
            <v>2.2000000000000002</v>
          </cell>
        </row>
        <row r="18">
          <cell r="C18">
            <v>200</v>
          </cell>
          <cell r="D18">
            <v>200</v>
          </cell>
          <cell r="F18">
            <v>400</v>
          </cell>
          <cell r="G18">
            <v>400</v>
          </cell>
          <cell r="H18">
            <v>300</v>
          </cell>
          <cell r="I18">
            <v>52</v>
          </cell>
          <cell r="J18">
            <v>43</v>
          </cell>
          <cell r="K18">
            <v>35</v>
          </cell>
          <cell r="L18">
            <v>31</v>
          </cell>
          <cell r="M18">
            <v>24</v>
          </cell>
          <cell r="N18">
            <v>17</v>
          </cell>
          <cell r="O18">
            <v>14</v>
          </cell>
          <cell r="P18">
            <v>10</v>
          </cell>
          <cell r="Q18">
            <v>16</v>
          </cell>
          <cell r="R18">
            <v>18</v>
          </cell>
          <cell r="S18">
            <v>20</v>
          </cell>
          <cell r="T18">
            <v>20</v>
          </cell>
          <cell r="U18">
            <v>20</v>
          </cell>
          <cell r="V18">
            <v>22</v>
          </cell>
          <cell r="W18">
            <v>22</v>
          </cell>
          <cell r="X18">
            <v>19</v>
          </cell>
          <cell r="Y18">
            <v>2.2000000000000002</v>
          </cell>
        </row>
        <row r="19">
          <cell r="C19">
            <v>250</v>
          </cell>
          <cell r="D19">
            <v>250</v>
          </cell>
          <cell r="F19">
            <v>450</v>
          </cell>
          <cell r="G19">
            <v>450</v>
          </cell>
          <cell r="H19">
            <v>350</v>
          </cell>
          <cell r="I19">
            <v>54</v>
          </cell>
          <cell r="J19">
            <v>46</v>
          </cell>
          <cell r="K19">
            <v>37</v>
          </cell>
          <cell r="L19">
            <v>32</v>
          </cell>
          <cell r="M19">
            <v>25</v>
          </cell>
          <cell r="N19">
            <v>18</v>
          </cell>
          <cell r="O19">
            <v>15</v>
          </cell>
          <cell r="P19">
            <v>12</v>
          </cell>
          <cell r="Q19">
            <v>16</v>
          </cell>
          <cell r="R19">
            <v>18</v>
          </cell>
          <cell r="S19">
            <v>20</v>
          </cell>
          <cell r="T19">
            <v>20</v>
          </cell>
          <cell r="U19">
            <v>20</v>
          </cell>
          <cell r="V19">
            <v>22</v>
          </cell>
          <cell r="W19">
            <v>22</v>
          </cell>
          <cell r="X19">
            <v>19</v>
          </cell>
          <cell r="Y19">
            <v>2.2000000000000002</v>
          </cell>
        </row>
        <row r="20">
          <cell r="C20">
            <v>300</v>
          </cell>
          <cell r="D20">
            <v>300</v>
          </cell>
          <cell r="F20">
            <v>500</v>
          </cell>
          <cell r="G20">
            <v>500</v>
          </cell>
          <cell r="H20">
            <v>400</v>
          </cell>
          <cell r="I20">
            <v>56</v>
          </cell>
          <cell r="J20">
            <v>48</v>
          </cell>
          <cell r="K20">
            <v>39</v>
          </cell>
          <cell r="L20">
            <v>32</v>
          </cell>
          <cell r="M20">
            <v>26</v>
          </cell>
          <cell r="N20">
            <v>19</v>
          </cell>
          <cell r="O20">
            <v>16</v>
          </cell>
          <cell r="P20">
            <v>14</v>
          </cell>
          <cell r="Q20">
            <v>16</v>
          </cell>
          <cell r="R20">
            <v>18</v>
          </cell>
          <cell r="S20">
            <v>20</v>
          </cell>
          <cell r="T20">
            <v>20</v>
          </cell>
          <cell r="U20">
            <v>20</v>
          </cell>
          <cell r="V20">
            <v>22</v>
          </cell>
          <cell r="W20">
            <v>22</v>
          </cell>
          <cell r="X20">
            <v>19</v>
          </cell>
          <cell r="Y20">
            <v>2.1</v>
          </cell>
        </row>
        <row r="21">
          <cell r="C21">
            <v>350</v>
          </cell>
          <cell r="D21">
            <v>350</v>
          </cell>
          <cell r="F21">
            <v>550</v>
          </cell>
          <cell r="G21">
            <v>550</v>
          </cell>
          <cell r="H21">
            <v>400</v>
          </cell>
          <cell r="I21">
            <v>58</v>
          </cell>
          <cell r="J21">
            <v>50</v>
          </cell>
          <cell r="K21">
            <v>41</v>
          </cell>
          <cell r="L21">
            <v>33</v>
          </cell>
          <cell r="M21">
            <v>27</v>
          </cell>
          <cell r="N21">
            <v>20</v>
          </cell>
          <cell r="O21">
            <v>17</v>
          </cell>
          <cell r="P21">
            <v>15</v>
          </cell>
          <cell r="Q21">
            <v>16</v>
          </cell>
          <cell r="R21">
            <v>18</v>
          </cell>
          <cell r="S21">
            <v>20</v>
          </cell>
          <cell r="T21">
            <v>20</v>
          </cell>
          <cell r="U21">
            <v>20</v>
          </cell>
          <cell r="V21">
            <v>22</v>
          </cell>
          <cell r="W21">
            <v>22</v>
          </cell>
          <cell r="X21">
            <v>19</v>
          </cell>
          <cell r="Y21">
            <v>2.1</v>
          </cell>
        </row>
        <row r="25">
          <cell r="B25" t="str">
            <v>LCN</v>
          </cell>
          <cell r="C25">
            <v>150</v>
          </cell>
          <cell r="D25">
            <v>46</v>
          </cell>
          <cell r="E25">
            <v>1000</v>
          </cell>
          <cell r="F25">
            <v>200</v>
          </cell>
          <cell r="G25">
            <v>1100</v>
          </cell>
          <cell r="H25">
            <v>300</v>
          </cell>
          <cell r="I25">
            <v>14</v>
          </cell>
          <cell r="J25">
            <v>15</v>
          </cell>
          <cell r="K25">
            <v>20</v>
          </cell>
          <cell r="L25">
            <v>21</v>
          </cell>
          <cell r="M25">
            <v>17</v>
          </cell>
          <cell r="N25">
            <v>12</v>
          </cell>
          <cell r="O25">
            <v>12</v>
          </cell>
          <cell r="P25">
            <v>11</v>
          </cell>
        </row>
        <row r="26">
          <cell r="C26">
            <v>150</v>
          </cell>
          <cell r="D26">
            <v>83</v>
          </cell>
          <cell r="E26">
            <v>1000</v>
          </cell>
          <cell r="F26">
            <v>200</v>
          </cell>
          <cell r="G26">
            <v>1100</v>
          </cell>
          <cell r="H26">
            <v>300</v>
          </cell>
          <cell r="I26">
            <v>12</v>
          </cell>
          <cell r="J26">
            <v>13</v>
          </cell>
          <cell r="K26">
            <v>16</v>
          </cell>
          <cell r="L26">
            <v>18</v>
          </cell>
          <cell r="M26">
            <v>14</v>
          </cell>
          <cell r="N26">
            <v>10</v>
          </cell>
          <cell r="O26">
            <v>10</v>
          </cell>
          <cell r="P26">
            <v>9</v>
          </cell>
        </row>
        <row r="27">
          <cell r="C27">
            <v>200</v>
          </cell>
          <cell r="D27">
            <v>46</v>
          </cell>
          <cell r="E27">
            <v>1000</v>
          </cell>
          <cell r="F27">
            <v>300</v>
          </cell>
          <cell r="G27">
            <v>1100</v>
          </cell>
          <cell r="H27">
            <v>300</v>
          </cell>
          <cell r="I27">
            <v>14</v>
          </cell>
          <cell r="J27">
            <v>13</v>
          </cell>
          <cell r="K27">
            <v>19</v>
          </cell>
          <cell r="L27">
            <v>23</v>
          </cell>
          <cell r="M27">
            <v>18</v>
          </cell>
          <cell r="N27">
            <v>13</v>
          </cell>
          <cell r="O27">
            <v>13</v>
          </cell>
          <cell r="P27">
            <v>12</v>
          </cell>
        </row>
        <row r="28">
          <cell r="C28">
            <v>200</v>
          </cell>
          <cell r="D28">
            <v>83</v>
          </cell>
          <cell r="E28">
            <v>1000</v>
          </cell>
          <cell r="F28">
            <v>300</v>
          </cell>
          <cell r="G28">
            <v>1100</v>
          </cell>
          <cell r="H28">
            <v>300</v>
          </cell>
          <cell r="I28">
            <v>11</v>
          </cell>
          <cell r="J28">
            <v>11</v>
          </cell>
          <cell r="K28">
            <v>15</v>
          </cell>
          <cell r="L28">
            <v>18</v>
          </cell>
          <cell r="M28">
            <v>14</v>
          </cell>
          <cell r="N28">
            <v>11</v>
          </cell>
          <cell r="O28">
            <v>11</v>
          </cell>
          <cell r="P28">
            <v>10</v>
          </cell>
        </row>
        <row r="29">
          <cell r="C29">
            <v>250</v>
          </cell>
          <cell r="D29">
            <v>46</v>
          </cell>
          <cell r="E29">
            <v>1000</v>
          </cell>
          <cell r="F29">
            <v>300</v>
          </cell>
          <cell r="G29">
            <v>1100</v>
          </cell>
          <cell r="H29">
            <v>350</v>
          </cell>
          <cell r="I29">
            <v>14</v>
          </cell>
          <cell r="J29">
            <v>13</v>
          </cell>
          <cell r="K29">
            <v>17</v>
          </cell>
          <cell r="L29">
            <v>23</v>
          </cell>
          <cell r="M29">
            <v>19</v>
          </cell>
          <cell r="N29">
            <v>13</v>
          </cell>
          <cell r="O29">
            <v>13</v>
          </cell>
          <cell r="P29">
            <v>12</v>
          </cell>
        </row>
        <row r="30">
          <cell r="C30">
            <v>250</v>
          </cell>
          <cell r="D30">
            <v>83</v>
          </cell>
          <cell r="E30">
            <v>1000</v>
          </cell>
          <cell r="F30">
            <v>300</v>
          </cell>
          <cell r="G30">
            <v>1100</v>
          </cell>
          <cell r="H30">
            <v>350</v>
          </cell>
          <cell r="I30">
            <v>12</v>
          </cell>
          <cell r="J30">
            <v>11</v>
          </cell>
          <cell r="K30">
            <v>15</v>
          </cell>
          <cell r="L30">
            <v>17</v>
          </cell>
          <cell r="M30">
            <v>14</v>
          </cell>
          <cell r="N30">
            <v>11</v>
          </cell>
          <cell r="O30">
            <v>11</v>
          </cell>
          <cell r="P30">
            <v>10</v>
          </cell>
        </row>
        <row r="35">
          <cell r="B35" t="str">
            <v>LCN</v>
          </cell>
          <cell r="C35">
            <v>150</v>
          </cell>
          <cell r="D35">
            <v>46</v>
          </cell>
          <cell r="E35">
            <v>1000</v>
          </cell>
          <cell r="F35">
            <v>200</v>
          </cell>
          <cell r="G35">
            <v>1100</v>
          </cell>
          <cell r="H35">
            <v>300</v>
          </cell>
          <cell r="I35">
            <v>52</v>
          </cell>
          <cell r="J35">
            <v>47</v>
          </cell>
          <cell r="K35">
            <v>39</v>
          </cell>
          <cell r="L35">
            <v>31</v>
          </cell>
          <cell r="M35">
            <v>29</v>
          </cell>
          <cell r="N35">
            <v>23</v>
          </cell>
          <cell r="O35">
            <v>16</v>
          </cell>
          <cell r="P35">
            <v>9</v>
          </cell>
          <cell r="Q35">
            <v>12</v>
          </cell>
          <cell r="R35">
            <v>16</v>
          </cell>
          <cell r="S35">
            <v>18</v>
          </cell>
          <cell r="T35">
            <v>17</v>
          </cell>
          <cell r="U35">
            <v>18</v>
          </cell>
          <cell r="V35">
            <v>18</v>
          </cell>
          <cell r="W35">
            <v>20</v>
          </cell>
          <cell r="X35">
            <v>19</v>
          </cell>
          <cell r="Y35">
            <v>0.8</v>
          </cell>
        </row>
        <row r="36">
          <cell r="C36">
            <v>150</v>
          </cell>
          <cell r="D36">
            <v>83</v>
          </cell>
          <cell r="E36">
            <v>1000</v>
          </cell>
          <cell r="F36">
            <v>200</v>
          </cell>
          <cell r="G36">
            <v>1100</v>
          </cell>
          <cell r="H36">
            <v>300</v>
          </cell>
          <cell r="I36">
            <v>59</v>
          </cell>
          <cell r="J36">
            <v>58</v>
          </cell>
          <cell r="K36">
            <v>47</v>
          </cell>
          <cell r="L36">
            <v>42</v>
          </cell>
          <cell r="M36">
            <v>39</v>
          </cell>
          <cell r="N36">
            <v>34</v>
          </cell>
          <cell r="O36">
            <v>30</v>
          </cell>
          <cell r="P36">
            <v>25</v>
          </cell>
          <cell r="Q36">
            <v>14</v>
          </cell>
          <cell r="R36">
            <v>14</v>
          </cell>
          <cell r="S36">
            <v>16</v>
          </cell>
          <cell r="T36">
            <v>16</v>
          </cell>
          <cell r="U36">
            <v>16</v>
          </cell>
          <cell r="V36">
            <v>17</v>
          </cell>
          <cell r="W36">
            <v>19</v>
          </cell>
          <cell r="X36">
            <v>18</v>
          </cell>
          <cell r="Y36">
            <v>0.6</v>
          </cell>
        </row>
        <row r="37">
          <cell r="C37">
            <v>200</v>
          </cell>
          <cell r="D37">
            <v>46</v>
          </cell>
          <cell r="E37">
            <v>1000</v>
          </cell>
          <cell r="F37">
            <v>300</v>
          </cell>
          <cell r="G37">
            <v>1100</v>
          </cell>
          <cell r="H37">
            <v>300</v>
          </cell>
          <cell r="I37">
            <v>45</v>
          </cell>
          <cell r="J37">
            <v>37</v>
          </cell>
          <cell r="K37">
            <v>33</v>
          </cell>
          <cell r="L37">
            <v>24</v>
          </cell>
          <cell r="M37">
            <v>22</v>
          </cell>
          <cell r="N37">
            <v>15</v>
          </cell>
          <cell r="O37">
            <v>9</v>
          </cell>
          <cell r="P37">
            <v>3</v>
          </cell>
          <cell r="Q37">
            <v>17</v>
          </cell>
          <cell r="R37">
            <v>17</v>
          </cell>
          <cell r="S37">
            <v>16</v>
          </cell>
          <cell r="T37">
            <v>18</v>
          </cell>
          <cell r="U37">
            <v>18</v>
          </cell>
          <cell r="V37">
            <v>20</v>
          </cell>
          <cell r="W37">
            <v>20</v>
          </cell>
          <cell r="X37">
            <v>19</v>
          </cell>
          <cell r="Y37">
            <v>1.3</v>
          </cell>
        </row>
        <row r="38">
          <cell r="C38">
            <v>200</v>
          </cell>
          <cell r="D38">
            <v>83</v>
          </cell>
          <cell r="E38">
            <v>1000</v>
          </cell>
          <cell r="F38">
            <v>300</v>
          </cell>
          <cell r="G38">
            <v>1100</v>
          </cell>
          <cell r="H38">
            <v>300</v>
          </cell>
          <cell r="I38">
            <v>56</v>
          </cell>
          <cell r="J38">
            <v>51</v>
          </cell>
          <cell r="K38">
            <v>42</v>
          </cell>
          <cell r="L38">
            <v>36</v>
          </cell>
          <cell r="M38">
            <v>35</v>
          </cell>
          <cell r="N38">
            <v>29</v>
          </cell>
          <cell r="O38">
            <v>23</v>
          </cell>
          <cell r="P38">
            <v>16</v>
          </cell>
          <cell r="Q38">
            <v>17</v>
          </cell>
          <cell r="R38">
            <v>17</v>
          </cell>
          <cell r="S38">
            <v>17</v>
          </cell>
          <cell r="T38">
            <v>17</v>
          </cell>
          <cell r="U38">
            <v>17</v>
          </cell>
          <cell r="V38">
            <v>19</v>
          </cell>
          <cell r="W38">
            <v>19</v>
          </cell>
          <cell r="X38">
            <v>18</v>
          </cell>
          <cell r="Y38">
            <v>1.2</v>
          </cell>
        </row>
        <row r="39">
          <cell r="C39">
            <v>250</v>
          </cell>
          <cell r="D39">
            <v>46</v>
          </cell>
          <cell r="E39">
            <v>1000</v>
          </cell>
          <cell r="F39">
            <v>300</v>
          </cell>
          <cell r="G39">
            <v>1100</v>
          </cell>
          <cell r="H39">
            <v>350</v>
          </cell>
          <cell r="I39">
            <v>38</v>
          </cell>
          <cell r="J39">
            <v>30</v>
          </cell>
          <cell r="K39">
            <v>28</v>
          </cell>
          <cell r="L39">
            <v>18</v>
          </cell>
          <cell r="M39">
            <v>15</v>
          </cell>
          <cell r="N39">
            <v>10</v>
          </cell>
          <cell r="O39">
            <v>4</v>
          </cell>
          <cell r="P39">
            <v>1</v>
          </cell>
          <cell r="Q39">
            <v>16</v>
          </cell>
          <cell r="R39">
            <v>20</v>
          </cell>
          <cell r="S39">
            <v>19</v>
          </cell>
          <cell r="T39">
            <v>19</v>
          </cell>
          <cell r="U39">
            <v>19</v>
          </cell>
          <cell r="V39">
            <v>20</v>
          </cell>
          <cell r="W39">
            <v>20</v>
          </cell>
          <cell r="X39">
            <v>19</v>
          </cell>
          <cell r="Y39">
            <v>1.2</v>
          </cell>
        </row>
        <row r="40">
          <cell r="C40">
            <v>250</v>
          </cell>
          <cell r="D40">
            <v>83</v>
          </cell>
          <cell r="E40">
            <v>1000</v>
          </cell>
          <cell r="F40">
            <v>300</v>
          </cell>
          <cell r="G40">
            <v>1100</v>
          </cell>
          <cell r="H40">
            <v>350</v>
          </cell>
          <cell r="I40">
            <v>47</v>
          </cell>
          <cell r="J40">
            <v>44</v>
          </cell>
          <cell r="K40">
            <v>38</v>
          </cell>
          <cell r="L40">
            <v>32</v>
          </cell>
          <cell r="M40">
            <v>30</v>
          </cell>
          <cell r="N40">
            <v>22</v>
          </cell>
          <cell r="O40">
            <v>12</v>
          </cell>
          <cell r="P40">
            <v>6</v>
          </cell>
          <cell r="Q40">
            <v>18</v>
          </cell>
          <cell r="R40">
            <v>18</v>
          </cell>
          <cell r="S40">
            <v>18</v>
          </cell>
          <cell r="T40">
            <v>18</v>
          </cell>
          <cell r="U40">
            <v>18</v>
          </cell>
          <cell r="V40">
            <v>19</v>
          </cell>
          <cell r="W40">
            <v>19</v>
          </cell>
          <cell r="X40">
            <v>18</v>
          </cell>
          <cell r="Y40">
            <v>1.1000000000000001</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c"/>
      <sheetName val="#REF"/>
      <sheetName val="計算シート"/>
      <sheetName val="Sheet1"/>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連絡先一覧"/>
      <sheetName val="別表(計算用)"/>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1.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C23"/>
  <sheetViews>
    <sheetView tabSelected="1" view="pageBreakPreview" zoomScale="80" zoomScaleSheetLayoutView="80" workbookViewId="0">
      <selection activeCell="A2" sqref="A2"/>
    </sheetView>
  </sheetViews>
  <sheetFormatPr defaultRowHeight="27" customHeight="1"/>
  <cols>
    <col min="1" max="1" width="15.5546875" style="1" customWidth="1"/>
    <col min="2" max="2" width="56.33203125" style="2" customWidth="1"/>
    <col min="3" max="3" width="15.5546875" style="1" bestFit="1" customWidth="1"/>
    <col min="4" max="16384" width="8.88671875" style="1" customWidth="1"/>
  </cols>
  <sheetData>
    <row r="1" spans="1:3" ht="27" customHeight="1">
      <c r="C1" s="6"/>
    </row>
    <row r="9" spans="1:3" ht="27" customHeight="1">
      <c r="A9" s="3" t="s">
        <v>143</v>
      </c>
      <c r="B9" s="3"/>
      <c r="C9" s="3"/>
    </row>
    <row r="10" spans="1:3" ht="27" customHeight="1">
      <c r="A10" s="4"/>
      <c r="B10" s="5" t="s">
        <v>126</v>
      </c>
      <c r="C10" s="4"/>
    </row>
    <row r="11" spans="1:3" ht="27" customHeight="1">
      <c r="A11" s="4"/>
      <c r="B11" s="5"/>
      <c r="C11" s="4"/>
    </row>
    <row r="12" spans="1:3" ht="27" customHeight="1">
      <c r="A12" s="4"/>
      <c r="B12" s="5"/>
      <c r="C12" s="4"/>
    </row>
    <row r="13" spans="1:3" ht="27" customHeight="1">
      <c r="A13" s="4"/>
      <c r="B13" s="5"/>
      <c r="C13" s="4"/>
    </row>
    <row r="14" spans="1:3" ht="27" customHeight="1">
      <c r="A14" s="4"/>
      <c r="B14" s="5"/>
      <c r="C14" s="4"/>
    </row>
    <row r="15" spans="1:3" ht="27" customHeight="1">
      <c r="A15" s="4"/>
      <c r="B15" s="5"/>
      <c r="C15" s="4"/>
    </row>
    <row r="16" spans="1:3" ht="27" customHeight="1">
      <c r="A16" s="4"/>
      <c r="B16" s="5"/>
      <c r="C16" s="4"/>
    </row>
    <row r="17" spans="1:3" ht="27" customHeight="1">
      <c r="A17" s="4"/>
      <c r="B17" s="5"/>
      <c r="C17" s="4"/>
    </row>
    <row r="18" spans="1:3" ht="27" customHeight="1">
      <c r="A18" s="4"/>
      <c r="B18" s="5"/>
      <c r="C18" s="4"/>
    </row>
    <row r="19" spans="1:3" ht="27" customHeight="1">
      <c r="A19" s="4"/>
      <c r="B19" s="5"/>
      <c r="C19" s="4"/>
    </row>
    <row r="20" spans="1:3" ht="27" customHeight="1">
      <c r="A20" s="4"/>
      <c r="B20" s="5"/>
      <c r="C20" s="4"/>
    </row>
    <row r="21" spans="1:3" ht="27" customHeight="1">
      <c r="A21" s="4"/>
      <c r="B21" s="5"/>
      <c r="C21" s="4"/>
    </row>
    <row r="22" spans="1:3" ht="27" customHeight="1">
      <c r="A22" s="4"/>
      <c r="B22" s="5" t="s">
        <v>212</v>
      </c>
      <c r="C22" s="4"/>
    </row>
    <row r="23" spans="1:3" ht="27" customHeight="1">
      <c r="A23" s="4"/>
      <c r="B23" s="5" t="s">
        <v>187</v>
      </c>
      <c r="C23" s="4"/>
    </row>
  </sheetData>
  <mergeCells count="1">
    <mergeCell ref="A9:C9"/>
  </mergeCells>
  <phoneticPr fontId="5" type="Hiragana"/>
  <printOptions horizontalCentered="1"/>
  <pageMargins left="0.7" right="0.7" top="0.75" bottom="0.75" header="0.3" footer="0.3"/>
  <pageSetup paperSize="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B1:AG58"/>
  <sheetViews>
    <sheetView view="pageBreakPreview" zoomScaleNormal="70" zoomScaleSheetLayoutView="100" workbookViewId="0">
      <selection activeCell="I2" sqref="I2"/>
    </sheetView>
  </sheetViews>
  <sheetFormatPr defaultColWidth="9" defaultRowHeight="13.2"/>
  <cols>
    <col min="1" max="1" width="2.77734375" style="7" customWidth="1"/>
    <col min="2" max="2" width="14.44140625" style="7" customWidth="1"/>
    <col min="3" max="3" width="5.21875" style="7" customWidth="1"/>
    <col min="4" max="5" width="9.77734375" style="7" customWidth="1"/>
    <col min="6" max="6" width="9.6640625" style="7" customWidth="1"/>
    <col min="7" max="7" width="9.77734375" style="7" customWidth="1"/>
    <col min="8" max="10" width="9" style="7"/>
    <col min="11" max="28" width="12.44140625" style="7" customWidth="1"/>
    <col min="29" max="29" width="24.88671875" style="7" customWidth="1"/>
    <col min="30" max="30" width="14" style="7" bestFit="1" customWidth="1"/>
    <col min="31" max="31" width="12.88671875" style="7" customWidth="1"/>
    <col min="32" max="32" width="13.33203125" style="7" customWidth="1"/>
    <col min="33" max="33" width="13.33203125" style="7" bestFit="1" customWidth="1"/>
    <col min="34" max="34" width="9" style="7"/>
    <col min="35" max="35" width="36" style="7" bestFit="1" customWidth="1"/>
    <col min="36" max="16384" width="9" style="7"/>
  </cols>
  <sheetData>
    <row r="1" spans="2:33" s="182" customFormat="1" ht="14.4" customHeight="1">
      <c r="B1" s="184"/>
      <c r="C1" s="184"/>
      <c r="D1" s="184"/>
      <c r="E1" s="184"/>
      <c r="F1" s="184"/>
      <c r="G1" s="184"/>
      <c r="H1" s="184"/>
      <c r="I1" s="184"/>
      <c r="J1" s="184"/>
      <c r="K1" s="240"/>
      <c r="L1" s="241"/>
      <c r="M1" s="241"/>
      <c r="N1" s="241"/>
      <c r="O1" s="241"/>
      <c r="P1" s="241"/>
      <c r="Q1" s="241"/>
      <c r="R1" s="241"/>
      <c r="S1" s="241"/>
      <c r="T1" s="241"/>
      <c r="U1" s="260"/>
      <c r="V1" s="260"/>
    </row>
    <row r="2" spans="2:33" s="1" customFormat="1" ht="24" customHeight="1">
      <c r="B2" s="185" t="s">
        <v>197</v>
      </c>
      <c r="C2" s="184"/>
      <c r="D2" s="184"/>
      <c r="E2" s="184"/>
      <c r="F2" s="184"/>
      <c r="G2" s="184"/>
      <c r="H2" s="184"/>
      <c r="I2" s="184"/>
      <c r="J2" s="184"/>
    </row>
    <row r="3" spans="2:33" s="1" customFormat="1" ht="24" customHeight="1">
      <c r="B3" s="186" t="s">
        <v>162</v>
      </c>
      <c r="C3" s="186"/>
      <c r="D3" s="186"/>
      <c r="E3" s="186"/>
      <c r="F3" s="186"/>
      <c r="G3" s="186"/>
      <c r="H3" s="186"/>
      <c r="I3" s="186"/>
      <c r="J3" s="237"/>
      <c r="L3" s="242"/>
      <c r="M3" s="242"/>
      <c r="N3" s="242"/>
      <c r="O3" s="242"/>
      <c r="P3" s="242"/>
      <c r="Q3" s="242"/>
      <c r="AA3" s="242"/>
      <c r="AB3" s="242"/>
    </row>
    <row r="4" spans="2:33" s="183" customFormat="1" ht="18" customHeight="1">
      <c r="B4" s="187"/>
      <c r="C4" s="7"/>
      <c r="D4" s="7"/>
      <c r="E4" s="7"/>
      <c r="F4" s="7"/>
      <c r="G4" s="7"/>
      <c r="H4" s="7"/>
      <c r="I4" s="225"/>
      <c r="J4" s="7"/>
      <c r="M4" s="246"/>
      <c r="N4" s="246"/>
      <c r="O4" s="246"/>
      <c r="P4" s="247"/>
      <c r="Q4" s="249"/>
      <c r="R4" s="254"/>
      <c r="S4" s="254"/>
      <c r="T4" s="254"/>
      <c r="U4" s="261"/>
      <c r="V4" s="263"/>
      <c r="W4" s="263"/>
      <c r="X4" s="263"/>
      <c r="Y4" s="263"/>
      <c r="AB4" s="268"/>
      <c r="AD4" s="271"/>
      <c r="AE4" s="271"/>
    </row>
    <row r="5" spans="2:33" s="183" customFormat="1" ht="18.75" customHeight="1">
      <c r="B5" s="46" t="s">
        <v>163</v>
      </c>
      <c r="C5" s="46"/>
      <c r="D5" s="7"/>
      <c r="E5" s="7"/>
      <c r="F5" s="7"/>
      <c r="G5" s="7"/>
      <c r="H5" s="7"/>
      <c r="I5" s="7"/>
      <c r="J5" s="7"/>
      <c r="P5" s="248"/>
      <c r="R5" s="255"/>
      <c r="S5" s="255"/>
      <c r="T5" s="255"/>
      <c r="U5" s="255"/>
      <c r="V5" s="255"/>
      <c r="W5" s="255"/>
      <c r="X5" s="255"/>
      <c r="Y5" s="255"/>
      <c r="Z5" s="255"/>
    </row>
    <row r="6" spans="2:33" s="183" customFormat="1" ht="18" customHeight="1">
      <c r="B6" s="188" t="s">
        <v>164</v>
      </c>
      <c r="C6" s="194"/>
      <c r="D6" s="198" t="s">
        <v>165</v>
      </c>
      <c r="E6" s="206"/>
      <c r="F6" s="206"/>
      <c r="G6" s="215" t="s">
        <v>67</v>
      </c>
      <c r="H6" s="219"/>
      <c r="I6" s="226"/>
      <c r="J6" s="238"/>
      <c r="P6" s="245"/>
      <c r="AA6" s="267"/>
      <c r="AC6" s="269"/>
      <c r="AD6" s="269"/>
      <c r="AE6" s="269"/>
    </row>
    <row r="7" spans="2:33" s="183" customFormat="1" ht="18" customHeight="1">
      <c r="B7" s="189"/>
      <c r="C7" s="195"/>
      <c r="D7" s="199" t="s">
        <v>166</v>
      </c>
      <c r="E7" s="36"/>
      <c r="F7" s="36"/>
      <c r="G7" s="199" t="s">
        <v>167</v>
      </c>
      <c r="H7" s="36"/>
      <c r="I7" s="227"/>
      <c r="J7" s="238"/>
      <c r="P7" s="245"/>
      <c r="Q7" s="249"/>
      <c r="R7" s="256"/>
      <c r="S7" s="256"/>
      <c r="T7" s="256"/>
      <c r="U7" s="256"/>
      <c r="V7" s="256"/>
      <c r="W7" s="256"/>
      <c r="X7" s="256"/>
      <c r="Y7" s="256"/>
      <c r="Z7" s="256"/>
      <c r="AA7" s="267"/>
      <c r="AC7" s="269"/>
      <c r="AD7" s="262"/>
      <c r="AE7" s="244"/>
      <c r="AF7" s="244"/>
      <c r="AG7" s="244"/>
    </row>
    <row r="8" spans="2:33" s="183" customFormat="1" ht="18" customHeight="1">
      <c r="B8" s="190" t="s">
        <v>168</v>
      </c>
      <c r="C8" s="194"/>
      <c r="D8" s="200"/>
      <c r="E8" s="207"/>
      <c r="F8" s="207"/>
      <c r="G8" s="200"/>
      <c r="H8" s="207"/>
      <c r="I8" s="228"/>
      <c r="J8" s="239"/>
      <c r="L8" s="243"/>
      <c r="M8" s="243"/>
      <c r="N8" s="243"/>
      <c r="O8" s="243"/>
      <c r="P8" s="245"/>
      <c r="R8" s="256"/>
      <c r="S8" s="256"/>
      <c r="T8" s="256"/>
      <c r="U8" s="256"/>
      <c r="V8" s="256"/>
      <c r="W8" s="256"/>
      <c r="X8" s="256"/>
      <c r="Y8" s="256"/>
      <c r="Z8" s="256"/>
      <c r="AE8" s="252"/>
      <c r="AF8" s="273"/>
      <c r="AG8" s="275"/>
    </row>
    <row r="9" spans="2:33" s="183" customFormat="1" ht="18" customHeight="1">
      <c r="B9" s="189"/>
      <c r="C9" s="195"/>
      <c r="D9" s="201"/>
      <c r="E9" s="208"/>
      <c r="F9" s="208"/>
      <c r="G9" s="201"/>
      <c r="H9" s="208"/>
      <c r="I9" s="229"/>
      <c r="J9" s="239"/>
      <c r="P9" s="46"/>
      <c r="R9" s="256"/>
      <c r="S9" s="256"/>
      <c r="T9" s="256"/>
      <c r="U9" s="256"/>
      <c r="V9" s="256"/>
      <c r="W9" s="256"/>
      <c r="X9" s="256"/>
      <c r="Y9" s="256"/>
      <c r="Z9" s="256"/>
      <c r="AC9" s="270"/>
      <c r="AF9" s="263"/>
      <c r="AG9" s="275"/>
    </row>
    <row r="10" spans="2:33" s="183" customFormat="1" ht="18" customHeight="1">
      <c r="B10" s="188" t="s">
        <v>169</v>
      </c>
      <c r="C10" s="194"/>
      <c r="D10" s="200"/>
      <c r="E10" s="207"/>
      <c r="F10" s="207"/>
      <c r="G10" s="200"/>
      <c r="H10" s="207"/>
      <c r="I10" s="228"/>
      <c r="J10" s="239"/>
      <c r="P10" s="46"/>
      <c r="Q10" s="250"/>
      <c r="R10" s="255"/>
      <c r="S10" s="255"/>
      <c r="T10" s="255"/>
      <c r="U10" s="255"/>
      <c r="V10" s="255"/>
      <c r="W10" s="255"/>
      <c r="X10" s="255"/>
      <c r="Y10" s="255"/>
      <c r="Z10" s="255"/>
      <c r="AE10" s="252"/>
      <c r="AF10" s="274"/>
      <c r="AG10" s="276"/>
    </row>
    <row r="11" spans="2:33" s="183" customFormat="1" ht="18" customHeight="1">
      <c r="B11" s="189"/>
      <c r="C11" s="195"/>
      <c r="D11" s="201"/>
      <c r="E11" s="208"/>
      <c r="F11" s="208"/>
      <c r="G11" s="201"/>
      <c r="H11" s="208"/>
      <c r="I11" s="229"/>
      <c r="J11" s="239"/>
      <c r="P11" s="46"/>
      <c r="Q11" s="250"/>
      <c r="R11" s="255"/>
      <c r="S11" s="255"/>
      <c r="T11" s="255"/>
      <c r="U11" s="255"/>
      <c r="V11" s="255"/>
      <c r="W11" s="255"/>
      <c r="X11" s="255"/>
      <c r="Y11" s="255"/>
      <c r="Z11" s="255"/>
      <c r="AE11" s="252"/>
      <c r="AF11" s="274"/>
      <c r="AG11" s="277"/>
    </row>
    <row r="12" spans="2:33" s="183" customFormat="1" ht="18" customHeight="1">
      <c r="B12" s="191" t="s">
        <v>33</v>
      </c>
      <c r="C12" s="196"/>
      <c r="D12" s="202" t="str">
        <f>IF(D10-D8=0,"",ABS(D10-D8))</f>
        <v/>
      </c>
      <c r="E12" s="209"/>
      <c r="F12" s="209"/>
      <c r="G12" s="202" t="str">
        <f>IF(G10-G8=0,"",ABS(G10-G8))</f>
        <v/>
      </c>
      <c r="H12" s="209"/>
      <c r="I12" s="230"/>
      <c r="J12" s="239"/>
      <c r="P12" s="46"/>
      <c r="Q12" s="250"/>
      <c r="R12" s="255"/>
      <c r="S12" s="255"/>
      <c r="T12" s="255"/>
      <c r="U12" s="255"/>
      <c r="V12" s="255"/>
      <c r="W12" s="255"/>
      <c r="X12" s="255"/>
      <c r="Y12" s="255"/>
      <c r="Z12" s="255"/>
      <c r="AD12" s="262"/>
      <c r="AE12" s="244"/>
      <c r="AF12" s="244"/>
      <c r="AG12" s="244"/>
    </row>
    <row r="13" spans="2:33" s="183" customFormat="1" ht="18" customHeight="1">
      <c r="B13" s="192" t="s">
        <v>113</v>
      </c>
      <c r="C13" s="197"/>
      <c r="D13" s="203"/>
      <c r="E13" s="210"/>
      <c r="F13" s="210"/>
      <c r="G13" s="203"/>
      <c r="H13" s="210"/>
      <c r="I13" s="231"/>
      <c r="J13" s="239"/>
      <c r="P13" s="245"/>
      <c r="Q13" s="250"/>
      <c r="R13" s="250"/>
      <c r="S13" s="250"/>
      <c r="T13" s="250"/>
      <c r="U13" s="250"/>
      <c r="V13" s="264"/>
      <c r="W13" s="265"/>
      <c r="X13" s="264"/>
      <c r="Y13" s="266"/>
      <c r="AD13" s="257"/>
      <c r="AE13" s="257"/>
      <c r="AF13" s="273"/>
      <c r="AG13" s="277"/>
    </row>
    <row r="14" spans="2:33" s="183" customFormat="1" ht="18" customHeight="1">
      <c r="B14" s="191" t="s">
        <v>170</v>
      </c>
      <c r="C14" s="196"/>
      <c r="D14" s="204" t="str">
        <f>IFERROR(IF(D10-D8=0,"",D10/D8*100),)</f>
        <v/>
      </c>
      <c r="E14" s="211"/>
      <c r="F14" s="211"/>
      <c r="G14" s="216"/>
      <c r="H14" s="220"/>
      <c r="I14" s="232"/>
      <c r="J14" s="46"/>
      <c r="P14" s="245"/>
      <c r="Q14" s="251"/>
      <c r="R14" s="257"/>
      <c r="S14" s="258"/>
      <c r="T14" s="259"/>
      <c r="U14" s="244"/>
      <c r="V14" s="244"/>
      <c r="AD14" s="257"/>
      <c r="AE14" s="46"/>
      <c r="AF14" s="263"/>
      <c r="AG14" s="277"/>
    </row>
    <row r="15" spans="2:33" s="183" customFormat="1" ht="18" customHeight="1">
      <c r="B15" s="192" t="s">
        <v>171</v>
      </c>
      <c r="C15" s="197"/>
      <c r="D15" s="205"/>
      <c r="E15" s="212"/>
      <c r="F15" s="212"/>
      <c r="G15" s="217"/>
      <c r="H15" s="221"/>
      <c r="I15" s="233"/>
      <c r="J15" s="238"/>
      <c r="P15" s="245"/>
      <c r="Q15" s="251"/>
      <c r="R15" s="257"/>
      <c r="S15" s="258"/>
      <c r="T15" s="259"/>
      <c r="U15" s="244"/>
      <c r="V15" s="244"/>
      <c r="AE15" s="252"/>
      <c r="AF15" s="263"/>
      <c r="AG15" s="277"/>
    </row>
    <row r="16" spans="2:33" s="183" customFormat="1" ht="18" customHeight="1">
      <c r="B16" s="46"/>
      <c r="C16" s="46"/>
      <c r="D16" s="46"/>
      <c r="E16" s="213"/>
      <c r="F16" s="213"/>
      <c r="G16" s="213"/>
      <c r="H16" s="222"/>
      <c r="I16" s="222"/>
      <c r="J16" s="234"/>
      <c r="P16" s="245"/>
      <c r="Q16" s="251"/>
      <c r="R16" s="257"/>
      <c r="S16" s="258"/>
      <c r="T16" s="259"/>
      <c r="U16" s="262"/>
      <c r="V16" s="262"/>
    </row>
    <row r="17" spans="2:32" s="183" customFormat="1" ht="18" customHeight="1">
      <c r="B17" s="46"/>
      <c r="C17" s="46"/>
      <c r="D17" s="46"/>
      <c r="E17" s="213"/>
      <c r="F17" s="213"/>
      <c r="G17" s="213"/>
      <c r="H17" s="222"/>
      <c r="I17" s="222"/>
      <c r="J17" s="7"/>
      <c r="P17" s="245"/>
      <c r="Q17" s="251"/>
      <c r="R17" s="257"/>
      <c r="S17" s="258"/>
      <c r="T17" s="259"/>
      <c r="U17" s="262"/>
      <c r="V17" s="262"/>
    </row>
    <row r="18" spans="2:32" s="183" customFormat="1" ht="18" customHeight="1">
      <c r="I18" s="46"/>
      <c r="J18" s="46"/>
      <c r="P18" s="245"/>
      <c r="Q18" s="251"/>
      <c r="R18" s="257"/>
      <c r="S18" s="258"/>
      <c r="T18" s="259"/>
      <c r="U18" s="262"/>
      <c r="V18" s="262"/>
    </row>
    <row r="19" spans="2:32" s="183" customFormat="1" ht="18" customHeight="1">
      <c r="B19" s="46"/>
      <c r="I19" s="46"/>
      <c r="J19" s="46"/>
      <c r="P19" s="245"/>
      <c r="Q19" s="251"/>
      <c r="R19" s="257"/>
      <c r="S19" s="258"/>
      <c r="T19" s="259"/>
      <c r="U19" s="262"/>
      <c r="V19" s="262"/>
    </row>
    <row r="20" spans="2:32" s="183" customFormat="1" ht="18" customHeight="1">
      <c r="B20" s="7"/>
      <c r="I20" s="234"/>
      <c r="J20" s="234"/>
      <c r="P20" s="245"/>
      <c r="Q20" s="251"/>
      <c r="R20" s="257"/>
      <c r="S20" s="258"/>
      <c r="T20" s="259"/>
      <c r="U20" s="262"/>
      <c r="V20" s="262"/>
    </row>
    <row r="21" spans="2:32" s="183" customFormat="1" ht="18" customHeight="1">
      <c r="B21" s="7" t="s">
        <v>173</v>
      </c>
      <c r="C21" s="7"/>
      <c r="D21" s="7"/>
      <c r="E21" s="7"/>
      <c r="F21" s="7"/>
      <c r="G21" s="7"/>
      <c r="H21" s="7"/>
      <c r="I21" s="46"/>
      <c r="J21" s="234"/>
      <c r="P21" s="245"/>
      <c r="Q21" s="251"/>
      <c r="R21" s="257"/>
      <c r="S21" s="258"/>
      <c r="T21" s="259"/>
      <c r="U21" s="262"/>
      <c r="V21" s="262"/>
    </row>
    <row r="22" spans="2:32" s="183" customFormat="1" ht="18" customHeight="1">
      <c r="B22" s="193" t="s">
        <v>1</v>
      </c>
      <c r="C22" s="193"/>
      <c r="D22" s="193"/>
      <c r="E22" s="214"/>
      <c r="F22" s="214"/>
      <c r="G22" s="218"/>
      <c r="H22" s="223" t="s">
        <v>71</v>
      </c>
      <c r="I22" s="235"/>
      <c r="J22" s="234"/>
      <c r="P22" s="245"/>
      <c r="Q22" s="251"/>
      <c r="R22" s="257"/>
      <c r="S22" s="258"/>
      <c r="T22" s="259"/>
      <c r="U22" s="262"/>
      <c r="V22" s="262"/>
    </row>
    <row r="23" spans="2:32" s="183" customFormat="1" ht="18" customHeight="1">
      <c r="B23" s="193"/>
      <c r="C23" s="193"/>
      <c r="D23" s="193"/>
      <c r="E23" s="214"/>
      <c r="F23" s="214"/>
      <c r="G23" s="218"/>
      <c r="H23" s="224"/>
      <c r="I23" s="236"/>
      <c r="J23" s="234"/>
      <c r="P23" s="245"/>
      <c r="Q23" s="251"/>
      <c r="R23" s="257"/>
      <c r="S23" s="258"/>
      <c r="T23" s="259"/>
      <c r="U23" s="262"/>
      <c r="V23" s="262"/>
    </row>
    <row r="24" spans="2:32" s="183" customFormat="1" ht="18" customHeight="1">
      <c r="I24" s="46"/>
      <c r="J24" s="234"/>
      <c r="P24" s="245"/>
      <c r="Q24" s="251"/>
      <c r="R24" s="257"/>
      <c r="S24" s="258"/>
      <c r="T24" s="259"/>
      <c r="U24" s="244"/>
      <c r="V24" s="244"/>
    </row>
    <row r="25" spans="2:32" s="183" customFormat="1" ht="18" customHeight="1">
      <c r="B25" s="46"/>
      <c r="I25" s="46"/>
      <c r="J25" s="234"/>
      <c r="P25" s="245"/>
      <c r="Q25" s="251"/>
      <c r="R25" s="257"/>
      <c r="S25" s="258"/>
      <c r="T25" s="259"/>
      <c r="U25" s="244"/>
      <c r="V25" s="244"/>
    </row>
    <row r="26" spans="2:32" s="183" customFormat="1" ht="18" customHeight="1">
      <c r="B26" s="135"/>
      <c r="C26" s="7"/>
      <c r="D26" s="7"/>
      <c r="E26" s="7"/>
      <c r="F26" s="7"/>
      <c r="G26" s="7"/>
      <c r="H26" s="7"/>
      <c r="I26" s="7"/>
      <c r="J26" s="7"/>
      <c r="P26" s="245"/>
      <c r="Q26" s="251"/>
      <c r="R26" s="257"/>
      <c r="S26" s="258"/>
      <c r="T26" s="259"/>
      <c r="U26" s="244"/>
      <c r="V26" s="244"/>
      <c r="AE26" s="272"/>
      <c r="AF26" s="268"/>
    </row>
    <row r="27" spans="2:32" s="183" customFormat="1" ht="18" customHeight="1">
      <c r="B27" s="7"/>
      <c r="C27" s="7"/>
      <c r="D27" s="7"/>
      <c r="E27" s="7"/>
      <c r="F27" s="7"/>
      <c r="G27" s="7"/>
      <c r="H27" s="7"/>
      <c r="I27" s="7"/>
      <c r="J27" s="7"/>
      <c r="P27" s="245"/>
      <c r="Q27" s="251"/>
      <c r="R27" s="257"/>
      <c r="S27" s="258"/>
      <c r="T27" s="259"/>
      <c r="U27" s="244"/>
      <c r="V27" s="244"/>
    </row>
    <row r="28" spans="2:32" s="183" customFormat="1">
      <c r="B28" s="7"/>
      <c r="C28" s="7"/>
      <c r="D28" s="7"/>
      <c r="E28" s="7"/>
      <c r="F28" s="7"/>
      <c r="G28" s="7"/>
      <c r="H28" s="7"/>
      <c r="I28" s="7"/>
      <c r="J28" s="7"/>
      <c r="P28" s="245"/>
      <c r="Q28" s="251"/>
      <c r="R28" s="251"/>
      <c r="S28" s="258"/>
      <c r="T28" s="259"/>
      <c r="U28" s="244"/>
      <c r="V28" s="244"/>
      <c r="Z28" s="119"/>
      <c r="AA28" s="119"/>
    </row>
    <row r="29" spans="2:32" s="183" customFormat="1" ht="12" customHeight="1">
      <c r="B29" s="7"/>
      <c r="C29" s="7"/>
      <c r="D29" s="7"/>
      <c r="E29" s="7"/>
      <c r="F29" s="7"/>
      <c r="G29" s="7"/>
      <c r="H29" s="7"/>
      <c r="I29" s="7"/>
      <c r="J29" s="7"/>
      <c r="L29" s="244"/>
      <c r="M29" s="244"/>
      <c r="N29" s="244"/>
      <c r="O29" s="244"/>
      <c r="P29" s="245"/>
      <c r="Q29" s="245"/>
      <c r="R29" s="245"/>
      <c r="S29" s="245"/>
      <c r="T29" s="245"/>
      <c r="U29" s="245"/>
      <c r="V29" s="244"/>
    </row>
    <row r="30" spans="2:32" s="183" customFormat="1">
      <c r="B30" s="7"/>
      <c r="C30" s="7"/>
      <c r="D30" s="7"/>
      <c r="E30" s="7"/>
      <c r="F30" s="7"/>
      <c r="G30" s="7"/>
      <c r="H30" s="7"/>
      <c r="I30" s="7"/>
      <c r="J30" s="7"/>
      <c r="L30" s="245"/>
      <c r="M30" s="245"/>
      <c r="N30" s="245"/>
      <c r="O30" s="245"/>
      <c r="P30" s="245"/>
      <c r="Q30" s="245"/>
      <c r="R30" s="245"/>
      <c r="T30" s="259"/>
      <c r="U30" s="244"/>
      <c r="V30" s="244"/>
    </row>
    <row r="31" spans="2:32" s="183" customFormat="1">
      <c r="B31" s="7"/>
      <c r="C31" s="7"/>
      <c r="D31" s="7"/>
      <c r="E31" s="7"/>
      <c r="F31" s="7"/>
      <c r="G31" s="7"/>
      <c r="H31" s="7"/>
      <c r="I31" s="7"/>
      <c r="J31" s="7"/>
      <c r="L31" s="245"/>
      <c r="M31" s="245"/>
      <c r="N31" s="245"/>
      <c r="O31" s="245"/>
      <c r="P31" s="245"/>
      <c r="Q31" s="252"/>
      <c r="R31" s="7"/>
      <c r="S31" s="7"/>
      <c r="T31" s="7"/>
      <c r="U31" s="7"/>
      <c r="V31" s="7"/>
      <c r="W31" s="7"/>
      <c r="X31" s="119"/>
      <c r="Y31" s="119"/>
    </row>
    <row r="32" spans="2:32">
      <c r="L32" s="245"/>
      <c r="M32" s="245"/>
      <c r="N32" s="245"/>
      <c r="O32" s="245"/>
      <c r="P32" s="245"/>
      <c r="Q32" s="245"/>
      <c r="R32" s="245"/>
      <c r="S32" s="183"/>
      <c r="T32" s="183"/>
      <c r="U32" s="183"/>
      <c r="V32" s="183"/>
      <c r="W32" s="183"/>
      <c r="X32" s="183"/>
      <c r="Y32" s="183"/>
    </row>
    <row r="33" spans="12:25">
      <c r="L33" s="245"/>
      <c r="M33" s="245"/>
      <c r="N33" s="245"/>
      <c r="O33" s="245"/>
      <c r="Q33" s="245"/>
      <c r="R33" s="245"/>
      <c r="S33" s="183"/>
      <c r="T33" s="183"/>
      <c r="U33" s="183"/>
      <c r="V33" s="183"/>
      <c r="W33" s="183"/>
      <c r="X33" s="183"/>
      <c r="Y33" s="183"/>
    </row>
    <row r="34" spans="12:25">
      <c r="L34" s="245"/>
      <c r="M34" s="245"/>
      <c r="N34" s="245"/>
      <c r="O34" s="245"/>
      <c r="Q34" s="245"/>
      <c r="R34" s="245"/>
      <c r="S34" s="183"/>
      <c r="T34" s="183"/>
      <c r="U34" s="183"/>
      <c r="V34" s="183"/>
      <c r="W34" s="183"/>
      <c r="X34" s="183"/>
      <c r="Y34" s="183"/>
    </row>
    <row r="35" spans="12:25">
      <c r="Q35" s="253"/>
      <c r="R35" s="46"/>
    </row>
    <row r="36" spans="12:25">
      <c r="R36" s="46"/>
    </row>
    <row r="37" spans="12:25">
      <c r="R37" s="46"/>
    </row>
    <row r="38" spans="12:25">
      <c r="R38" s="46"/>
    </row>
    <row r="39" spans="12:25">
      <c r="R39" s="46"/>
    </row>
    <row r="40" spans="12:25">
      <c r="R40" s="46"/>
    </row>
    <row r="41" spans="12:25">
      <c r="R41" s="46"/>
    </row>
    <row r="42" spans="12:25">
      <c r="R42" s="46"/>
    </row>
    <row r="43" spans="12:25">
      <c r="R43" s="46"/>
    </row>
    <row r="44" spans="12:25">
      <c r="R44" s="46"/>
    </row>
    <row r="45" spans="12:25">
      <c r="R45" s="46"/>
    </row>
    <row r="46" spans="12:25">
      <c r="R46" s="46"/>
    </row>
    <row r="47" spans="12:25">
      <c r="R47" s="46"/>
    </row>
    <row r="48" spans="12:25">
      <c r="R48" s="46"/>
    </row>
    <row r="49" spans="18:18">
      <c r="R49" s="46"/>
    </row>
    <row r="50" spans="18:18">
      <c r="R50" s="46"/>
    </row>
    <row r="51" spans="18:18">
      <c r="R51" s="46"/>
    </row>
    <row r="52" spans="18:18">
      <c r="R52" s="46"/>
    </row>
    <row r="53" spans="18:18">
      <c r="R53" s="46"/>
    </row>
    <row r="54" spans="18:18">
      <c r="R54" s="46"/>
    </row>
    <row r="55" spans="18:18">
      <c r="R55" s="46"/>
    </row>
    <row r="56" spans="18:18">
      <c r="R56" s="46"/>
    </row>
    <row r="57" spans="18:18">
      <c r="R57" s="46"/>
    </row>
    <row r="58" spans="18:18">
      <c r="R58" s="46"/>
    </row>
  </sheetData>
  <mergeCells count="40">
    <mergeCell ref="L1:T1"/>
    <mergeCell ref="B3:I3"/>
    <mergeCell ref="M4:O4"/>
    <mergeCell ref="R5:T5"/>
    <mergeCell ref="U5:V5"/>
    <mergeCell ref="W5:X5"/>
    <mergeCell ref="Y5:Z5"/>
    <mergeCell ref="D6:F6"/>
    <mergeCell ref="G6:I6"/>
    <mergeCell ref="D7:F7"/>
    <mergeCell ref="G7:I7"/>
    <mergeCell ref="R7:Z7"/>
    <mergeCell ref="R10:S10"/>
    <mergeCell ref="U10:V10"/>
    <mergeCell ref="W10:X10"/>
    <mergeCell ref="Y10:Z10"/>
    <mergeCell ref="B12:C12"/>
    <mergeCell ref="B13:C13"/>
    <mergeCell ref="B14:C14"/>
    <mergeCell ref="B15:C15"/>
    <mergeCell ref="D8:F9"/>
    <mergeCell ref="G8:I9"/>
    <mergeCell ref="J8:J9"/>
    <mergeCell ref="R8:Z9"/>
    <mergeCell ref="D10:F11"/>
    <mergeCell ref="G10:I11"/>
    <mergeCell ref="J10:J11"/>
    <mergeCell ref="R11:S12"/>
    <mergeCell ref="T11:T12"/>
    <mergeCell ref="U11:V12"/>
    <mergeCell ref="W11:X12"/>
    <mergeCell ref="Y11:Z12"/>
    <mergeCell ref="D12:F13"/>
    <mergeCell ref="G12:I13"/>
    <mergeCell ref="J12:J13"/>
    <mergeCell ref="D14:F15"/>
    <mergeCell ref="G14:I15"/>
    <mergeCell ref="B22:D23"/>
    <mergeCell ref="E22:G23"/>
    <mergeCell ref="H22:I23"/>
  </mergeCells>
  <phoneticPr fontId="10"/>
  <printOptions horizontalCentered="1" verticalCentered="1"/>
  <pageMargins left="0.78740157480314965" right="0.78740157480314965" top="0.59055118110236227" bottom="0.6692913385826772" header="0.27559055118110237" footer="0.27559055118110237"/>
  <pageSetup paperSize="9" scale="113" fitToWidth="1" fitToHeight="1" orientation="portrait" usePrinterDefaults="1"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dimension ref="B1:S63"/>
  <sheetViews>
    <sheetView view="pageBreakPreview" zoomScaleSheetLayoutView="100" workbookViewId="0">
      <selection activeCell="B9" sqref="B9"/>
    </sheetView>
  </sheetViews>
  <sheetFormatPr defaultColWidth="9" defaultRowHeight="13.2"/>
  <cols>
    <col min="1" max="9" width="9" style="7"/>
    <col min="10" max="10" width="13.88671875" style="7" customWidth="1"/>
    <col min="11" max="16384" width="9" style="7"/>
  </cols>
  <sheetData>
    <row r="1" spans="2:19">
      <c r="B1" s="7" t="s">
        <v>195</v>
      </c>
    </row>
    <row r="3" spans="2:19">
      <c r="B3" s="49"/>
    </row>
    <row r="4" spans="2:19" ht="14.4">
      <c r="B4" s="278" t="s">
        <v>35</v>
      </c>
      <c r="C4" s="46"/>
      <c r="D4" s="46"/>
      <c r="E4" s="46"/>
      <c r="F4" s="46"/>
      <c r="G4" s="46"/>
      <c r="H4" s="46"/>
      <c r="I4" s="46"/>
      <c r="J4" s="46"/>
    </row>
    <row r="5" spans="2:19" ht="18.899999999999999" customHeight="1"/>
    <row r="6" spans="2:19" ht="13.5" customHeight="1">
      <c r="B6" s="279" t="s">
        <v>109</v>
      </c>
      <c r="C6" s="279"/>
      <c r="D6" s="279"/>
      <c r="E6" s="279"/>
      <c r="F6" s="279"/>
      <c r="G6" s="279"/>
      <c r="H6" s="279"/>
      <c r="I6" s="279"/>
      <c r="J6" s="279"/>
    </row>
    <row r="7" spans="2:19" ht="13.5" customHeight="1">
      <c r="B7" s="279"/>
      <c r="C7" s="279"/>
      <c r="D7" s="279"/>
      <c r="E7" s="279"/>
      <c r="F7" s="279"/>
      <c r="G7" s="279"/>
      <c r="H7" s="279"/>
      <c r="I7" s="279"/>
      <c r="J7" s="279"/>
    </row>
    <row r="8" spans="2:19" ht="12.75" customHeight="1">
      <c r="B8" s="279"/>
      <c r="C8" s="279"/>
      <c r="D8" s="279"/>
      <c r="E8" s="279"/>
      <c r="F8" s="279"/>
      <c r="G8" s="279"/>
      <c r="H8" s="279"/>
      <c r="I8" s="279"/>
      <c r="J8" s="279"/>
    </row>
    <row r="9" spans="2:19" ht="13.5" customHeight="1">
      <c r="B9" s="280"/>
      <c r="C9" s="283"/>
      <c r="D9" s="283"/>
      <c r="E9" s="283"/>
      <c r="F9" s="283"/>
      <c r="G9" s="283"/>
      <c r="H9" s="283"/>
      <c r="I9" s="283"/>
      <c r="J9" s="286"/>
      <c r="L9" s="46"/>
      <c r="M9" s="46"/>
      <c r="N9" s="46"/>
      <c r="O9" s="46"/>
      <c r="P9" s="46"/>
      <c r="Q9" s="46"/>
      <c r="R9" s="46"/>
      <c r="S9" s="46"/>
    </row>
    <row r="10" spans="2:19" ht="13.5" customHeight="1">
      <c r="B10" s="281"/>
      <c r="C10" s="284"/>
      <c r="D10" s="284"/>
      <c r="E10" s="284"/>
      <c r="F10" s="284"/>
      <c r="G10" s="284"/>
      <c r="H10" s="284"/>
      <c r="I10" s="284"/>
      <c r="J10" s="287"/>
      <c r="L10" s="45"/>
      <c r="M10" s="45"/>
      <c r="N10" s="45"/>
      <c r="O10" s="279"/>
      <c r="P10" s="279"/>
      <c r="Q10" s="279"/>
      <c r="R10" s="279"/>
      <c r="S10" s="46"/>
    </row>
    <row r="11" spans="2:19" ht="13.5" customHeight="1">
      <c r="B11" s="281"/>
      <c r="C11" s="284"/>
      <c r="D11" s="284"/>
      <c r="E11" s="284"/>
      <c r="F11" s="284"/>
      <c r="G11" s="284"/>
      <c r="H11" s="284"/>
      <c r="I11" s="284"/>
      <c r="J11" s="287"/>
      <c r="L11" s="45"/>
      <c r="M11" s="45"/>
      <c r="N11" s="45"/>
      <c r="O11" s="279"/>
      <c r="P11" s="279"/>
      <c r="Q11" s="279"/>
      <c r="R11" s="279"/>
      <c r="S11" s="46"/>
    </row>
    <row r="12" spans="2:19" ht="13.5" customHeight="1">
      <c r="B12" s="281"/>
      <c r="C12" s="284"/>
      <c r="D12" s="284"/>
      <c r="E12" s="284"/>
      <c r="F12" s="284"/>
      <c r="G12" s="284"/>
      <c r="H12" s="284"/>
      <c r="I12" s="284"/>
      <c r="J12" s="287"/>
      <c r="L12" s="45"/>
      <c r="M12" s="45"/>
      <c r="N12" s="45"/>
      <c r="O12" s="279"/>
      <c r="P12" s="279"/>
      <c r="Q12" s="279"/>
      <c r="R12" s="279"/>
      <c r="S12" s="46"/>
    </row>
    <row r="13" spans="2:19" ht="13.5" customHeight="1">
      <c r="B13" s="281"/>
      <c r="C13" s="284"/>
      <c r="D13" s="284"/>
      <c r="E13" s="284"/>
      <c r="F13" s="284"/>
      <c r="G13" s="284"/>
      <c r="H13" s="284"/>
      <c r="I13" s="284"/>
      <c r="J13" s="287"/>
      <c r="L13" s="45"/>
      <c r="M13" s="45"/>
      <c r="N13" s="45"/>
      <c r="O13" s="279"/>
      <c r="P13" s="279"/>
      <c r="Q13" s="279"/>
      <c r="R13" s="279"/>
      <c r="S13" s="46"/>
    </row>
    <row r="14" spans="2:19" ht="13.5" customHeight="1">
      <c r="B14" s="281"/>
      <c r="C14" s="284"/>
      <c r="D14" s="284"/>
      <c r="E14" s="284"/>
      <c r="F14" s="284"/>
      <c r="G14" s="284"/>
      <c r="H14" s="284"/>
      <c r="I14" s="284"/>
      <c r="J14" s="287"/>
      <c r="L14" s="45"/>
      <c r="M14" s="45"/>
      <c r="N14" s="45"/>
      <c r="O14" s="279"/>
      <c r="P14" s="279"/>
      <c r="Q14" s="279"/>
      <c r="R14" s="279"/>
      <c r="S14" s="46"/>
    </row>
    <row r="15" spans="2:19" ht="13.5" customHeight="1">
      <c r="B15" s="281"/>
      <c r="C15" s="284"/>
      <c r="D15" s="284"/>
      <c r="E15" s="284"/>
      <c r="F15" s="284"/>
      <c r="G15" s="284"/>
      <c r="H15" s="284"/>
      <c r="I15" s="284"/>
      <c r="J15" s="287"/>
      <c r="L15" s="45"/>
      <c r="M15" s="45"/>
      <c r="N15" s="45"/>
      <c r="O15" s="279"/>
      <c r="P15" s="279"/>
      <c r="Q15" s="279"/>
      <c r="R15" s="279"/>
      <c r="S15" s="46"/>
    </row>
    <row r="16" spans="2:19">
      <c r="B16" s="281"/>
      <c r="C16" s="284"/>
      <c r="D16" s="284"/>
      <c r="E16" s="284"/>
      <c r="F16" s="284"/>
      <c r="G16" s="284"/>
      <c r="H16" s="284"/>
      <c r="I16" s="284"/>
      <c r="J16" s="287"/>
      <c r="L16" s="45"/>
      <c r="M16" s="45"/>
      <c r="N16" s="45"/>
      <c r="O16" s="279"/>
      <c r="P16" s="279"/>
      <c r="Q16" s="279"/>
      <c r="R16" s="279"/>
      <c r="S16" s="46"/>
    </row>
    <row r="17" spans="2:19">
      <c r="B17" s="281"/>
      <c r="C17" s="284"/>
      <c r="D17" s="284"/>
      <c r="E17" s="284"/>
      <c r="F17" s="284"/>
      <c r="G17" s="284"/>
      <c r="H17" s="284"/>
      <c r="I17" s="284"/>
      <c r="J17" s="287"/>
      <c r="L17" s="45"/>
      <c r="M17" s="45"/>
      <c r="N17" s="45"/>
      <c r="O17" s="279"/>
      <c r="P17" s="279"/>
      <c r="Q17" s="279"/>
      <c r="R17" s="279"/>
      <c r="S17" s="46"/>
    </row>
    <row r="18" spans="2:19">
      <c r="B18" s="281"/>
      <c r="C18" s="284"/>
      <c r="D18" s="284"/>
      <c r="E18" s="284"/>
      <c r="F18" s="284"/>
      <c r="G18" s="284"/>
      <c r="H18" s="284"/>
      <c r="I18" s="284"/>
      <c r="J18" s="287"/>
      <c r="L18" s="45"/>
      <c r="M18" s="45"/>
      <c r="N18" s="45"/>
      <c r="O18" s="279"/>
      <c r="P18" s="279"/>
      <c r="Q18" s="279"/>
      <c r="R18" s="279"/>
      <c r="S18" s="46"/>
    </row>
    <row r="19" spans="2:19" ht="13.5" customHeight="1">
      <c r="B19" s="281"/>
      <c r="C19" s="284"/>
      <c r="D19" s="284"/>
      <c r="E19" s="284"/>
      <c r="F19" s="284"/>
      <c r="G19" s="284"/>
      <c r="H19" s="284"/>
      <c r="I19" s="284"/>
      <c r="J19" s="287"/>
      <c r="L19" s="46"/>
      <c r="M19" s="46"/>
      <c r="N19" s="46"/>
      <c r="O19" s="46"/>
      <c r="P19" s="46"/>
      <c r="Q19" s="46"/>
      <c r="R19" s="46"/>
      <c r="S19" s="46"/>
    </row>
    <row r="20" spans="2:19">
      <c r="B20" s="281"/>
      <c r="C20" s="284"/>
      <c r="D20" s="284"/>
      <c r="E20" s="284"/>
      <c r="F20" s="284"/>
      <c r="G20" s="284"/>
      <c r="H20" s="284"/>
      <c r="I20" s="284"/>
      <c r="J20" s="287"/>
      <c r="L20" s="46"/>
      <c r="M20" s="46"/>
      <c r="N20" s="46"/>
      <c r="O20" s="46"/>
      <c r="P20" s="46"/>
      <c r="Q20" s="46"/>
      <c r="R20" s="46"/>
      <c r="S20" s="46"/>
    </row>
    <row r="21" spans="2:19">
      <c r="B21" s="281"/>
      <c r="C21" s="284"/>
      <c r="D21" s="284"/>
      <c r="E21" s="284"/>
      <c r="F21" s="284"/>
      <c r="G21" s="284"/>
      <c r="H21" s="284"/>
      <c r="I21" s="284"/>
      <c r="J21" s="287"/>
      <c r="L21" s="46"/>
      <c r="M21" s="46"/>
      <c r="N21" s="46"/>
      <c r="O21" s="46"/>
      <c r="P21" s="46"/>
      <c r="Q21" s="46"/>
      <c r="R21" s="46"/>
      <c r="S21" s="46"/>
    </row>
    <row r="22" spans="2:19">
      <c r="B22" s="281"/>
      <c r="C22" s="284"/>
      <c r="D22" s="284"/>
      <c r="E22" s="284"/>
      <c r="F22" s="284"/>
      <c r="G22" s="284"/>
      <c r="H22" s="284"/>
      <c r="I22" s="284"/>
      <c r="J22" s="287"/>
      <c r="L22" s="46"/>
      <c r="M22" s="46"/>
      <c r="N22" s="46"/>
      <c r="O22" s="46"/>
      <c r="P22" s="46"/>
      <c r="Q22" s="46"/>
      <c r="R22" s="46"/>
      <c r="S22" s="46"/>
    </row>
    <row r="23" spans="2:19">
      <c r="B23" s="281"/>
      <c r="C23" s="284"/>
      <c r="D23" s="284"/>
      <c r="E23" s="284"/>
      <c r="F23" s="284"/>
      <c r="G23" s="284"/>
      <c r="H23" s="284"/>
      <c r="I23" s="284"/>
      <c r="J23" s="287"/>
      <c r="L23" s="46"/>
      <c r="M23" s="46"/>
      <c r="N23" s="46"/>
      <c r="O23" s="46"/>
      <c r="P23" s="46"/>
      <c r="Q23" s="46"/>
      <c r="R23" s="46"/>
      <c r="S23" s="46"/>
    </row>
    <row r="24" spans="2:19">
      <c r="B24" s="281"/>
      <c r="C24" s="284"/>
      <c r="D24" s="284"/>
      <c r="E24" s="284"/>
      <c r="F24" s="284"/>
      <c r="G24" s="284"/>
      <c r="H24" s="284"/>
      <c r="I24" s="284"/>
      <c r="J24" s="287"/>
      <c r="L24" s="46"/>
      <c r="M24" s="46"/>
      <c r="N24" s="46"/>
      <c r="O24" s="46"/>
      <c r="P24" s="46"/>
      <c r="Q24" s="46"/>
      <c r="R24" s="46"/>
      <c r="S24" s="46"/>
    </row>
    <row r="25" spans="2:19">
      <c r="B25" s="281"/>
      <c r="C25" s="284"/>
      <c r="D25" s="284"/>
      <c r="E25" s="284"/>
      <c r="F25" s="284"/>
      <c r="G25" s="284"/>
      <c r="H25" s="284"/>
      <c r="I25" s="284"/>
      <c r="J25" s="287"/>
      <c r="L25" s="46"/>
      <c r="M25" s="46"/>
      <c r="N25" s="46"/>
      <c r="O25" s="46"/>
      <c r="P25" s="46"/>
      <c r="Q25" s="46"/>
      <c r="R25" s="46"/>
      <c r="S25" s="46"/>
    </row>
    <row r="26" spans="2:19">
      <c r="B26" s="281"/>
      <c r="C26" s="284"/>
      <c r="D26" s="284"/>
      <c r="E26" s="284"/>
      <c r="F26" s="284"/>
      <c r="G26" s="284"/>
      <c r="H26" s="284"/>
      <c r="I26" s="284"/>
      <c r="J26" s="287"/>
    </row>
    <row r="27" spans="2:19">
      <c r="B27" s="281"/>
      <c r="C27" s="284"/>
      <c r="D27" s="284"/>
      <c r="E27" s="284"/>
      <c r="F27" s="284"/>
      <c r="G27" s="284"/>
      <c r="H27" s="284"/>
      <c r="I27" s="284"/>
      <c r="J27" s="287"/>
    </row>
    <row r="28" spans="2:19">
      <c r="B28" s="281"/>
      <c r="C28" s="284"/>
      <c r="D28" s="284"/>
      <c r="E28" s="284"/>
      <c r="F28" s="284"/>
      <c r="G28" s="284"/>
      <c r="H28" s="284"/>
      <c r="I28" s="284"/>
      <c r="J28" s="287"/>
    </row>
    <row r="29" spans="2:19">
      <c r="B29" s="281"/>
      <c r="C29" s="284"/>
      <c r="D29" s="284"/>
      <c r="E29" s="284"/>
      <c r="F29" s="284"/>
      <c r="G29" s="284"/>
      <c r="H29" s="284"/>
      <c r="I29" s="284"/>
      <c r="J29" s="287"/>
    </row>
    <row r="30" spans="2:19">
      <c r="B30" s="281"/>
      <c r="C30" s="284"/>
      <c r="D30" s="284"/>
      <c r="E30" s="284"/>
      <c r="F30" s="284"/>
      <c r="G30" s="284"/>
      <c r="H30" s="284"/>
      <c r="I30" s="284"/>
      <c r="J30" s="287"/>
    </row>
    <row r="31" spans="2:19">
      <c r="B31" s="281"/>
      <c r="C31" s="284"/>
      <c r="D31" s="284"/>
      <c r="E31" s="284"/>
      <c r="F31" s="284"/>
      <c r="G31" s="284"/>
      <c r="H31" s="284"/>
      <c r="I31" s="284"/>
      <c r="J31" s="287"/>
    </row>
    <row r="32" spans="2:19">
      <c r="B32" s="281"/>
      <c r="C32" s="284"/>
      <c r="D32" s="284"/>
      <c r="E32" s="284"/>
      <c r="F32" s="284"/>
      <c r="G32" s="284"/>
      <c r="H32" s="284"/>
      <c r="I32" s="284"/>
      <c r="J32" s="287"/>
    </row>
    <row r="33" spans="2:10">
      <c r="B33" s="281"/>
      <c r="C33" s="284"/>
      <c r="D33" s="284"/>
      <c r="E33" s="284"/>
      <c r="F33" s="284"/>
      <c r="G33" s="284"/>
      <c r="H33" s="284"/>
      <c r="I33" s="284"/>
      <c r="J33" s="287"/>
    </row>
    <row r="34" spans="2:10">
      <c r="B34" s="281"/>
      <c r="C34" s="284"/>
      <c r="D34" s="284"/>
      <c r="E34" s="284"/>
      <c r="F34" s="284"/>
      <c r="G34" s="284"/>
      <c r="H34" s="284"/>
      <c r="I34" s="284"/>
      <c r="J34" s="287"/>
    </row>
    <row r="35" spans="2:10">
      <c r="B35" s="281"/>
      <c r="C35" s="284"/>
      <c r="D35" s="284"/>
      <c r="E35" s="284"/>
      <c r="F35" s="284"/>
      <c r="G35" s="284"/>
      <c r="H35" s="284"/>
      <c r="I35" s="284"/>
      <c r="J35" s="287"/>
    </row>
    <row r="36" spans="2:10">
      <c r="B36" s="281"/>
      <c r="C36" s="284"/>
      <c r="D36" s="284"/>
      <c r="E36" s="284"/>
      <c r="F36" s="284"/>
      <c r="G36" s="284"/>
      <c r="H36" s="284"/>
      <c r="I36" s="284"/>
      <c r="J36" s="287"/>
    </row>
    <row r="37" spans="2:10">
      <c r="B37" s="281"/>
      <c r="C37" s="284"/>
      <c r="D37" s="284"/>
      <c r="E37" s="284"/>
      <c r="F37" s="284"/>
      <c r="G37" s="284"/>
      <c r="H37" s="284"/>
      <c r="I37" s="284"/>
      <c r="J37" s="287"/>
    </row>
    <row r="38" spans="2:10">
      <c r="B38" s="281"/>
      <c r="C38" s="284"/>
      <c r="D38" s="284"/>
      <c r="E38" s="284"/>
      <c r="F38" s="284"/>
      <c r="G38" s="284"/>
      <c r="H38" s="284"/>
      <c r="I38" s="284"/>
      <c r="J38" s="287"/>
    </row>
    <row r="39" spans="2:10">
      <c r="B39" s="281"/>
      <c r="C39" s="284"/>
      <c r="D39" s="284"/>
      <c r="E39" s="284"/>
      <c r="F39" s="284"/>
      <c r="G39" s="284"/>
      <c r="H39" s="284"/>
      <c r="I39" s="284"/>
      <c r="J39" s="287"/>
    </row>
    <row r="40" spans="2:10">
      <c r="B40" s="281"/>
      <c r="C40" s="284"/>
      <c r="D40" s="284"/>
      <c r="E40" s="284"/>
      <c r="F40" s="284"/>
      <c r="G40" s="284"/>
      <c r="H40" s="284"/>
      <c r="I40" s="284"/>
      <c r="J40" s="287"/>
    </row>
    <row r="41" spans="2:10">
      <c r="B41" s="281"/>
      <c r="C41" s="284"/>
      <c r="D41" s="284"/>
      <c r="E41" s="284"/>
      <c r="F41" s="284"/>
      <c r="G41" s="284"/>
      <c r="H41" s="284"/>
      <c r="I41" s="284"/>
      <c r="J41" s="287"/>
    </row>
    <row r="42" spans="2:10">
      <c r="B42" s="281"/>
      <c r="C42" s="284"/>
      <c r="D42" s="284"/>
      <c r="E42" s="284"/>
      <c r="F42" s="284"/>
      <c r="G42" s="284"/>
      <c r="H42" s="284"/>
      <c r="I42" s="284"/>
      <c r="J42" s="287"/>
    </row>
    <row r="43" spans="2:10">
      <c r="B43" s="281"/>
      <c r="C43" s="284"/>
      <c r="D43" s="284"/>
      <c r="E43" s="284"/>
      <c r="F43" s="284"/>
      <c r="G43" s="284"/>
      <c r="H43" s="284"/>
      <c r="I43" s="284"/>
      <c r="J43" s="287"/>
    </row>
    <row r="44" spans="2:10">
      <c r="B44" s="281"/>
      <c r="C44" s="284"/>
      <c r="D44" s="284"/>
      <c r="E44" s="284"/>
      <c r="F44" s="284"/>
      <c r="G44" s="284"/>
      <c r="H44" s="284"/>
      <c r="I44" s="284"/>
      <c r="J44" s="287"/>
    </row>
    <row r="45" spans="2:10">
      <c r="B45" s="281"/>
      <c r="C45" s="284"/>
      <c r="D45" s="284"/>
      <c r="E45" s="284"/>
      <c r="F45" s="284"/>
      <c r="G45" s="284"/>
      <c r="H45" s="284"/>
      <c r="I45" s="284"/>
      <c r="J45" s="287"/>
    </row>
    <row r="46" spans="2:10">
      <c r="B46" s="281"/>
      <c r="C46" s="284"/>
      <c r="D46" s="284"/>
      <c r="E46" s="284"/>
      <c r="F46" s="284"/>
      <c r="G46" s="284"/>
      <c r="H46" s="284"/>
      <c r="I46" s="284"/>
      <c r="J46" s="287"/>
    </row>
    <row r="47" spans="2:10" ht="13.65" customHeight="1">
      <c r="B47" s="281"/>
      <c r="C47" s="284"/>
      <c r="D47" s="284"/>
      <c r="E47" s="284"/>
      <c r="F47" s="284"/>
      <c r="G47" s="284"/>
      <c r="H47" s="284"/>
      <c r="I47" s="284"/>
      <c r="J47" s="287"/>
    </row>
    <row r="48" spans="2:10">
      <c r="B48" s="281"/>
      <c r="C48" s="284"/>
      <c r="D48" s="284"/>
      <c r="E48" s="284"/>
      <c r="F48" s="284"/>
      <c r="G48" s="284"/>
      <c r="H48" s="284"/>
      <c r="I48" s="284"/>
      <c r="J48" s="287"/>
    </row>
    <row r="49" spans="2:10">
      <c r="B49" s="281"/>
      <c r="C49" s="284"/>
      <c r="D49" s="284"/>
      <c r="E49" s="284"/>
      <c r="F49" s="284"/>
      <c r="G49" s="284"/>
      <c r="H49" s="284"/>
      <c r="I49" s="284"/>
      <c r="J49" s="287"/>
    </row>
    <row r="50" spans="2:10">
      <c r="B50" s="281"/>
      <c r="C50" s="284"/>
      <c r="D50" s="284"/>
      <c r="E50" s="284"/>
      <c r="F50" s="284"/>
      <c r="G50" s="284"/>
      <c r="H50" s="284"/>
      <c r="I50" s="284"/>
      <c r="J50" s="287"/>
    </row>
    <row r="51" spans="2:10">
      <c r="B51" s="281"/>
      <c r="C51" s="284"/>
      <c r="D51" s="284"/>
      <c r="E51" s="284"/>
      <c r="F51" s="284"/>
      <c r="G51" s="284"/>
      <c r="H51" s="284"/>
      <c r="I51" s="284"/>
      <c r="J51" s="287"/>
    </row>
    <row r="52" spans="2:10">
      <c r="B52" s="281"/>
      <c r="C52" s="284"/>
      <c r="D52" s="284"/>
      <c r="E52" s="284"/>
      <c r="F52" s="284"/>
      <c r="G52" s="284"/>
      <c r="H52" s="284"/>
      <c r="I52" s="284"/>
      <c r="J52" s="287"/>
    </row>
    <row r="53" spans="2:10">
      <c r="B53" s="281"/>
      <c r="C53" s="284"/>
      <c r="D53" s="284"/>
      <c r="E53" s="284"/>
      <c r="F53" s="284"/>
      <c r="G53" s="284"/>
      <c r="H53" s="284"/>
      <c r="I53" s="284"/>
      <c r="J53" s="287"/>
    </row>
    <row r="54" spans="2:10">
      <c r="B54" s="281"/>
      <c r="C54" s="284"/>
      <c r="D54" s="284"/>
      <c r="E54" s="284"/>
      <c r="F54" s="284"/>
      <c r="G54" s="284"/>
      <c r="H54" s="284"/>
      <c r="I54" s="284"/>
      <c r="J54" s="287"/>
    </row>
    <row r="55" spans="2:10">
      <c r="B55" s="281"/>
      <c r="C55" s="284"/>
      <c r="D55" s="284"/>
      <c r="E55" s="284"/>
      <c r="F55" s="284"/>
      <c r="G55" s="284"/>
      <c r="H55" s="284"/>
      <c r="I55" s="284"/>
      <c r="J55" s="287"/>
    </row>
    <row r="56" spans="2:10">
      <c r="B56" s="281"/>
      <c r="C56" s="284"/>
      <c r="D56" s="284"/>
      <c r="E56" s="284"/>
      <c r="F56" s="284"/>
      <c r="G56" s="284"/>
      <c r="H56" s="284"/>
      <c r="I56" s="284"/>
      <c r="J56" s="287"/>
    </row>
    <row r="57" spans="2:10">
      <c r="B57" s="281"/>
      <c r="C57" s="284"/>
      <c r="D57" s="284"/>
      <c r="E57" s="284"/>
      <c r="F57" s="284"/>
      <c r="G57" s="284"/>
      <c r="H57" s="284"/>
      <c r="I57" s="284"/>
      <c r="J57" s="287"/>
    </row>
    <row r="58" spans="2:10">
      <c r="B58" s="281"/>
      <c r="C58" s="284"/>
      <c r="D58" s="284"/>
      <c r="E58" s="284"/>
      <c r="F58" s="284"/>
      <c r="G58" s="284"/>
      <c r="H58" s="284"/>
      <c r="I58" s="284"/>
      <c r="J58" s="287"/>
    </row>
    <row r="59" spans="2:10">
      <c r="B59" s="281"/>
      <c r="C59" s="284"/>
      <c r="D59" s="284"/>
      <c r="E59" s="284"/>
      <c r="F59" s="284"/>
      <c r="G59" s="284"/>
      <c r="H59" s="284"/>
      <c r="I59" s="284"/>
      <c r="J59" s="287"/>
    </row>
    <row r="60" spans="2:10">
      <c r="B60" s="281"/>
      <c r="C60" s="284"/>
      <c r="D60" s="284"/>
      <c r="E60" s="284"/>
      <c r="F60" s="284"/>
      <c r="G60" s="284"/>
      <c r="H60" s="284"/>
      <c r="I60" s="284"/>
      <c r="J60" s="287"/>
    </row>
    <row r="61" spans="2:10">
      <c r="B61" s="281"/>
      <c r="C61" s="284"/>
      <c r="D61" s="284"/>
      <c r="E61" s="284"/>
      <c r="F61" s="284"/>
      <c r="G61" s="284"/>
      <c r="H61" s="284"/>
      <c r="I61" s="284"/>
      <c r="J61" s="287"/>
    </row>
    <row r="62" spans="2:10" ht="13.65" customHeight="1">
      <c r="B62" s="282"/>
      <c r="C62" s="285"/>
      <c r="D62" s="285"/>
      <c r="E62" s="285"/>
      <c r="F62" s="285"/>
      <c r="G62" s="285"/>
      <c r="H62" s="285"/>
      <c r="I62" s="285"/>
      <c r="J62" s="288"/>
    </row>
    <row r="63" spans="2:10">
      <c r="B63" s="135"/>
      <c r="C63" s="7"/>
      <c r="D63" s="7"/>
      <c r="E63" s="7"/>
      <c r="F63" s="7"/>
    </row>
  </sheetData>
  <mergeCells count="12">
    <mergeCell ref="B4:J4"/>
    <mergeCell ref="B63:F63"/>
    <mergeCell ref="B6:J8"/>
    <mergeCell ref="L10:L12"/>
    <mergeCell ref="M10:N12"/>
    <mergeCell ref="O10:R12"/>
    <mergeCell ref="L13:L15"/>
    <mergeCell ref="M13:N15"/>
    <mergeCell ref="O13:R15"/>
    <mergeCell ref="L16:L18"/>
    <mergeCell ref="M16:N18"/>
    <mergeCell ref="O16:R18"/>
  </mergeCells>
  <phoneticPr fontId="10"/>
  <printOptions horizontalCentered="1" verticalCentered="1"/>
  <pageMargins left="0.78740157480314965" right="0.78740157480314965" top="0.59055118110236227" bottom="0.6692913385826772" header="0.27559055118110237" footer="0.27559055118110237"/>
  <pageSetup paperSize="9" scale="97" fitToWidth="1" fitToHeight="1" orientation="portrait" usePrinterDefaults="1" horizontalDpi="1200" verticalDpi="1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dimension ref="A1:I67"/>
  <sheetViews>
    <sheetView view="pageBreakPreview" zoomScaleSheetLayoutView="100" workbookViewId="0">
      <selection activeCell="C2" sqref="C2"/>
    </sheetView>
  </sheetViews>
  <sheetFormatPr defaultColWidth="9" defaultRowHeight="13.2"/>
  <cols>
    <col min="1" max="16384" width="9" style="16"/>
  </cols>
  <sheetData>
    <row r="1" spans="1:9">
      <c r="A1" s="7" t="s">
        <v>199</v>
      </c>
      <c r="B1" s="7"/>
      <c r="C1" s="7"/>
      <c r="D1" s="7"/>
      <c r="E1" s="7"/>
      <c r="F1" s="7"/>
      <c r="G1" s="7"/>
      <c r="H1" s="7"/>
      <c r="I1" s="7"/>
    </row>
    <row r="2" spans="1:9">
      <c r="A2" s="7"/>
      <c r="B2" s="7"/>
      <c r="C2" s="7"/>
      <c r="D2" s="7"/>
      <c r="E2" s="7"/>
      <c r="F2" s="7"/>
      <c r="G2" s="7"/>
      <c r="H2" s="7"/>
      <c r="I2" s="7"/>
    </row>
    <row r="3" spans="1:9">
      <c r="A3" s="49"/>
      <c r="B3" s="7"/>
      <c r="C3" s="7"/>
      <c r="D3" s="7"/>
      <c r="E3" s="7"/>
      <c r="F3" s="7"/>
      <c r="G3" s="7"/>
      <c r="H3" s="7"/>
      <c r="I3" s="7"/>
    </row>
    <row r="4" spans="1:9" ht="14.4">
      <c r="A4" s="38" t="s">
        <v>16</v>
      </c>
      <c r="B4" s="38"/>
      <c r="C4" s="38"/>
      <c r="D4" s="38"/>
      <c r="E4" s="38"/>
      <c r="F4" s="38"/>
      <c r="G4" s="38"/>
      <c r="H4" s="38"/>
      <c r="I4" s="38"/>
    </row>
    <row r="5" spans="1:9">
      <c r="A5" s="44"/>
      <c r="B5" s="7"/>
      <c r="C5" s="7"/>
      <c r="D5" s="7"/>
      <c r="E5" s="7"/>
      <c r="F5" s="7"/>
      <c r="G5" s="7"/>
      <c r="H5" s="7"/>
      <c r="I5" s="7"/>
    </row>
    <row r="6" spans="1:9">
      <c r="A6" s="119" t="s">
        <v>26</v>
      </c>
      <c r="B6" s="119"/>
      <c r="C6" s="119"/>
      <c r="D6" s="119"/>
      <c r="E6" s="119"/>
      <c r="F6" s="119"/>
      <c r="G6" s="119"/>
      <c r="H6" s="119"/>
      <c r="I6" s="119"/>
    </row>
    <row r="7" spans="1:9">
      <c r="A7" s="289"/>
      <c r="B7" s="299"/>
      <c r="C7" s="299"/>
      <c r="D7" s="299"/>
      <c r="E7" s="299"/>
      <c r="F7" s="299"/>
      <c r="G7" s="299"/>
      <c r="H7" s="299"/>
      <c r="I7" s="303"/>
    </row>
    <row r="8" spans="1:9">
      <c r="A8" s="290"/>
      <c r="B8" s="101"/>
      <c r="C8" s="101"/>
      <c r="D8" s="101"/>
      <c r="E8" s="101"/>
      <c r="F8" s="101"/>
      <c r="G8" s="101"/>
      <c r="H8" s="101"/>
      <c r="I8" s="304"/>
    </row>
    <row r="9" spans="1:9">
      <c r="A9" s="290"/>
      <c r="B9" s="101"/>
      <c r="C9" s="101"/>
      <c r="D9" s="101"/>
      <c r="E9" s="101"/>
      <c r="F9" s="101"/>
      <c r="G9" s="101"/>
      <c r="H9" s="101"/>
      <c r="I9" s="304"/>
    </row>
    <row r="10" spans="1:9">
      <c r="A10" s="291"/>
      <c r="B10" s="101"/>
      <c r="C10" s="101"/>
      <c r="D10" s="101"/>
      <c r="E10" s="101"/>
      <c r="F10" s="101"/>
      <c r="G10" s="101"/>
      <c r="H10" s="101"/>
      <c r="I10" s="304"/>
    </row>
    <row r="11" spans="1:9">
      <c r="A11" s="291"/>
      <c r="B11" s="101"/>
      <c r="C11" s="101"/>
      <c r="D11" s="101"/>
      <c r="E11" s="101"/>
      <c r="F11" s="101"/>
      <c r="G11" s="101"/>
      <c r="H11" s="101"/>
      <c r="I11" s="304"/>
    </row>
    <row r="12" spans="1:9">
      <c r="A12" s="291"/>
      <c r="B12" s="101"/>
      <c r="C12" s="101"/>
      <c r="D12" s="101"/>
      <c r="E12" s="101"/>
      <c r="F12" s="101"/>
      <c r="G12" s="101"/>
      <c r="H12" s="101"/>
      <c r="I12" s="304"/>
    </row>
    <row r="13" spans="1:9">
      <c r="A13" s="291"/>
      <c r="B13" s="101"/>
      <c r="C13" s="101"/>
      <c r="D13" s="101"/>
      <c r="E13" s="101"/>
      <c r="F13" s="101"/>
      <c r="G13" s="101"/>
      <c r="H13" s="101"/>
      <c r="I13" s="304"/>
    </row>
    <row r="14" spans="1:9">
      <c r="A14" s="291"/>
      <c r="B14" s="101"/>
      <c r="C14" s="101"/>
      <c r="D14" s="101"/>
      <c r="E14" s="101"/>
      <c r="F14" s="101"/>
      <c r="G14" s="101"/>
      <c r="H14" s="101"/>
      <c r="I14" s="304"/>
    </row>
    <row r="15" spans="1:9">
      <c r="A15" s="291"/>
      <c r="B15" s="101"/>
      <c r="C15" s="101"/>
      <c r="D15" s="101"/>
      <c r="E15" s="101"/>
      <c r="F15" s="101"/>
      <c r="G15" s="101"/>
      <c r="H15" s="101"/>
      <c r="I15" s="304"/>
    </row>
    <row r="16" spans="1:9">
      <c r="A16" s="291"/>
      <c r="B16" s="101"/>
      <c r="C16" s="101"/>
      <c r="D16" s="101"/>
      <c r="E16" s="101"/>
      <c r="F16" s="101"/>
      <c r="G16" s="101"/>
      <c r="H16" s="101"/>
      <c r="I16" s="304"/>
    </row>
    <row r="17" spans="1:9">
      <c r="A17" s="292"/>
      <c r="B17" s="101"/>
      <c r="C17" s="101"/>
      <c r="D17" s="301"/>
      <c r="E17" s="101"/>
      <c r="F17" s="101"/>
      <c r="G17" s="301"/>
      <c r="H17" s="101"/>
      <c r="I17" s="304"/>
    </row>
    <row r="18" spans="1:9">
      <c r="A18" s="292"/>
      <c r="B18" s="101"/>
      <c r="C18" s="101"/>
      <c r="D18" s="301"/>
      <c r="E18" s="101"/>
      <c r="F18" s="101"/>
      <c r="G18" s="301"/>
      <c r="H18" s="101"/>
      <c r="I18" s="304"/>
    </row>
    <row r="19" spans="1:9">
      <c r="A19" s="292"/>
      <c r="B19" s="101"/>
      <c r="C19" s="101"/>
      <c r="D19" s="301"/>
      <c r="E19" s="101"/>
      <c r="F19" s="101"/>
      <c r="G19" s="301"/>
      <c r="H19" s="101"/>
      <c r="I19" s="304"/>
    </row>
    <row r="20" spans="1:9">
      <c r="A20" s="292"/>
      <c r="B20" s="101"/>
      <c r="C20" s="101"/>
      <c r="D20" s="301"/>
      <c r="E20" s="101"/>
      <c r="F20" s="101"/>
      <c r="G20" s="301"/>
      <c r="H20" s="101"/>
      <c r="I20" s="304"/>
    </row>
    <row r="21" spans="1:9">
      <c r="A21" s="292"/>
      <c r="B21" s="101"/>
      <c r="C21" s="101"/>
      <c r="D21" s="301"/>
      <c r="E21" s="101"/>
      <c r="F21" s="101"/>
      <c r="G21" s="301"/>
      <c r="H21" s="101"/>
      <c r="I21" s="304"/>
    </row>
    <row r="22" spans="1:9">
      <c r="A22" s="292"/>
      <c r="B22" s="101"/>
      <c r="C22" s="101"/>
      <c r="D22" s="301"/>
      <c r="E22" s="101"/>
      <c r="F22" s="101"/>
      <c r="G22" s="301"/>
      <c r="H22" s="101"/>
      <c r="I22" s="304"/>
    </row>
    <row r="23" spans="1:9">
      <c r="A23" s="292"/>
      <c r="B23" s="101"/>
      <c r="C23" s="101"/>
      <c r="D23" s="301"/>
      <c r="E23" s="101"/>
      <c r="F23" s="101"/>
      <c r="G23" s="301"/>
      <c r="H23" s="101"/>
      <c r="I23" s="304"/>
    </row>
    <row r="24" spans="1:9">
      <c r="A24" s="292"/>
      <c r="B24" s="101"/>
      <c r="C24" s="101"/>
      <c r="D24" s="301"/>
      <c r="E24" s="101"/>
      <c r="F24" s="101"/>
      <c r="G24" s="301"/>
      <c r="H24" s="101"/>
      <c r="I24" s="304"/>
    </row>
    <row r="25" spans="1:9">
      <c r="A25" s="293"/>
      <c r="B25" s="101"/>
      <c r="C25" s="101"/>
      <c r="D25" s="302"/>
      <c r="E25" s="101"/>
      <c r="F25" s="101"/>
      <c r="G25" s="302"/>
      <c r="H25" s="101"/>
      <c r="I25" s="304"/>
    </row>
    <row r="26" spans="1:9">
      <c r="A26" s="293"/>
      <c r="B26" s="101"/>
      <c r="C26" s="101"/>
      <c r="D26" s="302"/>
      <c r="E26" s="101"/>
      <c r="F26" s="101"/>
      <c r="G26" s="302"/>
      <c r="H26" s="101"/>
      <c r="I26" s="304"/>
    </row>
    <row r="27" spans="1:9">
      <c r="A27" s="293"/>
      <c r="B27" s="101"/>
      <c r="C27" s="101"/>
      <c r="D27" s="302"/>
      <c r="E27" s="101"/>
      <c r="F27" s="101"/>
      <c r="G27" s="302"/>
      <c r="H27" s="101"/>
      <c r="I27" s="304"/>
    </row>
    <row r="28" spans="1:9">
      <c r="A28" s="292"/>
      <c r="B28" s="101"/>
      <c r="C28" s="101"/>
      <c r="D28" s="301"/>
      <c r="E28" s="101"/>
      <c r="F28" s="101"/>
      <c r="G28" s="301"/>
      <c r="H28" s="101"/>
      <c r="I28" s="304"/>
    </row>
    <row r="29" spans="1:9">
      <c r="A29" s="292"/>
      <c r="B29" s="101"/>
      <c r="C29" s="101"/>
      <c r="D29" s="301"/>
      <c r="E29" s="101"/>
      <c r="F29" s="101"/>
      <c r="G29" s="301"/>
      <c r="H29" s="101"/>
      <c r="I29" s="304"/>
    </row>
    <row r="30" spans="1:9">
      <c r="A30" s="292"/>
      <c r="B30" s="101"/>
      <c r="C30" s="101"/>
      <c r="D30" s="301"/>
      <c r="E30" s="101"/>
      <c r="F30" s="101"/>
      <c r="G30" s="301"/>
      <c r="H30" s="101"/>
      <c r="I30" s="304"/>
    </row>
    <row r="31" spans="1:9">
      <c r="A31" s="292"/>
      <c r="B31" s="101"/>
      <c r="C31" s="101"/>
      <c r="D31" s="301"/>
      <c r="E31" s="101"/>
      <c r="F31" s="101"/>
      <c r="G31" s="301"/>
      <c r="H31" s="101"/>
      <c r="I31" s="304"/>
    </row>
    <row r="32" spans="1:9">
      <c r="A32" s="292"/>
      <c r="B32" s="101"/>
      <c r="C32" s="101"/>
      <c r="D32" s="301"/>
      <c r="E32" s="101"/>
      <c r="F32" s="101"/>
      <c r="G32" s="301"/>
      <c r="H32" s="101"/>
      <c r="I32" s="304"/>
    </row>
    <row r="33" spans="1:9">
      <c r="A33" s="293"/>
      <c r="B33" s="101"/>
      <c r="C33" s="101"/>
      <c r="D33" s="302"/>
      <c r="E33" s="101"/>
      <c r="F33" s="101"/>
      <c r="G33" s="302"/>
      <c r="H33" s="101"/>
      <c r="I33" s="304"/>
    </row>
    <row r="34" spans="1:9">
      <c r="A34" s="290"/>
      <c r="B34" s="101"/>
      <c r="C34" s="101"/>
      <c r="D34" s="101"/>
      <c r="E34" s="101"/>
      <c r="F34" s="101"/>
      <c r="G34" s="101"/>
      <c r="H34" s="101"/>
      <c r="I34" s="304"/>
    </row>
    <row r="35" spans="1:9">
      <c r="A35" s="290"/>
      <c r="B35" s="101"/>
      <c r="C35" s="101"/>
      <c r="D35" s="101"/>
      <c r="E35" s="101"/>
      <c r="F35" s="101"/>
      <c r="G35" s="101"/>
      <c r="H35" s="101"/>
      <c r="I35" s="304"/>
    </row>
    <row r="36" spans="1:9">
      <c r="A36" s="294"/>
      <c r="B36" s="26"/>
      <c r="C36" s="26"/>
      <c r="D36" s="26"/>
      <c r="E36" s="26"/>
      <c r="F36" s="26"/>
      <c r="G36" s="26"/>
      <c r="H36" s="26"/>
      <c r="I36" s="305"/>
    </row>
    <row r="37" spans="1:9">
      <c r="A37" s="295"/>
      <c r="B37" s="46"/>
      <c r="C37" s="46"/>
      <c r="D37" s="46"/>
      <c r="E37" s="46"/>
      <c r="F37" s="46"/>
      <c r="G37" s="46"/>
      <c r="H37" s="46"/>
      <c r="I37" s="46"/>
    </row>
    <row r="38" spans="1:9">
      <c r="A38" s="47" t="s">
        <v>27</v>
      </c>
      <c r="B38" s="47"/>
      <c r="C38" s="47"/>
      <c r="D38" s="47"/>
      <c r="E38" s="47"/>
      <c r="F38" s="47"/>
      <c r="G38" s="47"/>
      <c r="H38" s="47"/>
      <c r="I38" s="47"/>
    </row>
    <row r="39" spans="1:9" ht="13.5" customHeight="1">
      <c r="A39" s="188"/>
      <c r="B39" s="300"/>
      <c r="C39" s="300"/>
      <c r="D39" s="300"/>
      <c r="E39" s="300"/>
      <c r="F39" s="300"/>
      <c r="G39" s="300"/>
      <c r="H39" s="300"/>
      <c r="I39" s="306"/>
    </row>
    <row r="40" spans="1:9" ht="13.5" customHeight="1">
      <c r="A40" s="296"/>
      <c r="B40" s="46"/>
      <c r="C40" s="46"/>
      <c r="D40" s="46"/>
      <c r="E40" s="46"/>
      <c r="F40" s="46"/>
      <c r="G40" s="46"/>
      <c r="H40" s="46"/>
      <c r="I40" s="307"/>
    </row>
    <row r="41" spans="1:9">
      <c r="A41" s="290"/>
      <c r="B41" s="101"/>
      <c r="C41" s="101"/>
      <c r="D41" s="101"/>
      <c r="E41" s="101"/>
      <c r="F41" s="101"/>
      <c r="G41" s="101"/>
      <c r="H41" s="101"/>
      <c r="I41" s="304"/>
    </row>
    <row r="42" spans="1:9">
      <c r="A42" s="290"/>
      <c r="B42" s="101"/>
      <c r="C42" s="101"/>
      <c r="D42" s="101"/>
      <c r="E42" s="101"/>
      <c r="F42" s="101"/>
      <c r="G42" s="101"/>
      <c r="H42" s="101"/>
      <c r="I42" s="304"/>
    </row>
    <row r="43" spans="1:9">
      <c r="A43" s="291"/>
      <c r="B43" s="101"/>
      <c r="C43" s="101"/>
      <c r="D43" s="101"/>
      <c r="E43" s="101"/>
      <c r="F43" s="101"/>
      <c r="G43" s="101"/>
      <c r="H43" s="101"/>
      <c r="I43" s="304"/>
    </row>
    <row r="44" spans="1:9">
      <c r="A44" s="291"/>
      <c r="B44" s="101"/>
      <c r="C44" s="101"/>
      <c r="D44" s="101"/>
      <c r="E44" s="101"/>
      <c r="F44" s="101"/>
      <c r="G44" s="101"/>
      <c r="H44" s="101"/>
      <c r="I44" s="304"/>
    </row>
    <row r="45" spans="1:9">
      <c r="A45" s="291"/>
      <c r="B45" s="101"/>
      <c r="C45" s="101"/>
      <c r="D45" s="101"/>
      <c r="E45" s="101"/>
      <c r="F45" s="101"/>
      <c r="G45" s="101"/>
      <c r="H45" s="101"/>
      <c r="I45" s="304"/>
    </row>
    <row r="46" spans="1:9">
      <c r="A46" s="291"/>
      <c r="B46" s="101"/>
      <c r="C46" s="101"/>
      <c r="D46" s="101"/>
      <c r="E46" s="101"/>
      <c r="F46" s="101"/>
      <c r="G46" s="101"/>
      <c r="H46" s="101"/>
      <c r="I46" s="304"/>
    </row>
    <row r="47" spans="1:9">
      <c r="A47" s="291"/>
      <c r="B47" s="101"/>
      <c r="C47" s="101"/>
      <c r="D47" s="101"/>
      <c r="E47" s="101"/>
      <c r="F47" s="101"/>
      <c r="G47" s="101"/>
      <c r="H47" s="101"/>
      <c r="I47" s="304"/>
    </row>
    <row r="48" spans="1:9">
      <c r="A48" s="291"/>
      <c r="B48" s="101"/>
      <c r="C48" s="101"/>
      <c r="D48" s="101"/>
      <c r="E48" s="101"/>
      <c r="F48" s="101"/>
      <c r="G48" s="101"/>
      <c r="H48" s="101"/>
      <c r="I48" s="304"/>
    </row>
    <row r="49" spans="1:9">
      <c r="A49" s="291"/>
      <c r="B49" s="101"/>
      <c r="C49" s="101"/>
      <c r="D49" s="101"/>
      <c r="E49" s="101"/>
      <c r="F49" s="101"/>
      <c r="G49" s="101"/>
      <c r="H49" s="101"/>
      <c r="I49" s="304"/>
    </row>
    <row r="50" spans="1:9">
      <c r="A50" s="291"/>
      <c r="B50" s="101"/>
      <c r="C50" s="101"/>
      <c r="D50" s="101"/>
      <c r="E50" s="101"/>
      <c r="F50" s="101"/>
      <c r="G50" s="101"/>
      <c r="H50" s="101"/>
      <c r="I50" s="304"/>
    </row>
    <row r="51" spans="1:9">
      <c r="A51" s="291"/>
      <c r="B51" s="101"/>
      <c r="C51" s="101"/>
      <c r="D51" s="101"/>
      <c r="E51" s="101"/>
      <c r="F51" s="101"/>
      <c r="G51" s="101"/>
      <c r="H51" s="101"/>
      <c r="I51" s="304"/>
    </row>
    <row r="52" spans="1:9">
      <c r="A52" s="291"/>
      <c r="B52" s="101"/>
      <c r="C52" s="101"/>
      <c r="D52" s="101"/>
      <c r="E52" s="101"/>
      <c r="F52" s="101"/>
      <c r="G52" s="101"/>
      <c r="H52" s="101"/>
      <c r="I52" s="304"/>
    </row>
    <row r="53" spans="1:9">
      <c r="A53" s="291"/>
      <c r="B53" s="101"/>
      <c r="C53" s="101"/>
      <c r="D53" s="101"/>
      <c r="E53" s="101"/>
      <c r="F53" s="101"/>
      <c r="G53" s="101"/>
      <c r="H53" s="101"/>
      <c r="I53" s="304"/>
    </row>
    <row r="54" spans="1:9">
      <c r="A54" s="291"/>
      <c r="B54" s="101"/>
      <c r="C54" s="101"/>
      <c r="D54" s="101"/>
      <c r="E54" s="101"/>
      <c r="F54" s="101"/>
      <c r="G54" s="101"/>
      <c r="H54" s="101"/>
      <c r="I54" s="304"/>
    </row>
    <row r="55" spans="1:9">
      <c r="A55" s="291"/>
      <c r="B55" s="101"/>
      <c r="C55" s="101"/>
      <c r="D55" s="101"/>
      <c r="E55" s="101"/>
      <c r="F55" s="101"/>
      <c r="G55" s="101"/>
      <c r="H55" s="101"/>
      <c r="I55" s="304"/>
    </row>
    <row r="56" spans="1:9">
      <c r="A56" s="291"/>
      <c r="B56" s="101"/>
      <c r="C56" s="101"/>
      <c r="D56" s="101"/>
      <c r="E56" s="101"/>
      <c r="F56" s="101"/>
      <c r="G56" s="101"/>
      <c r="H56" s="101"/>
      <c r="I56" s="304"/>
    </row>
    <row r="57" spans="1:9">
      <c r="A57" s="291"/>
      <c r="B57" s="101"/>
      <c r="C57" s="101"/>
      <c r="D57" s="101"/>
      <c r="E57" s="101"/>
      <c r="F57" s="101"/>
      <c r="G57" s="101"/>
      <c r="H57" s="101"/>
      <c r="I57" s="304"/>
    </row>
    <row r="58" spans="1:9">
      <c r="A58" s="291"/>
      <c r="B58" s="101"/>
      <c r="C58" s="101"/>
      <c r="D58" s="101"/>
      <c r="E58" s="101"/>
      <c r="F58" s="101"/>
      <c r="G58" s="101"/>
      <c r="H58" s="101"/>
      <c r="I58" s="304"/>
    </row>
    <row r="59" spans="1:9">
      <c r="A59" s="297"/>
      <c r="B59" s="26"/>
      <c r="C59" s="26"/>
      <c r="D59" s="26"/>
      <c r="E59" s="26"/>
      <c r="F59" s="26"/>
      <c r="G59" s="26"/>
      <c r="H59" s="26"/>
      <c r="I59" s="305"/>
    </row>
    <row r="60" spans="1:9">
      <c r="A60" s="298"/>
      <c r="B60" s="298"/>
      <c r="C60" s="298"/>
      <c r="D60" s="298"/>
      <c r="E60" s="298"/>
      <c r="F60" s="298"/>
      <c r="G60" s="298"/>
      <c r="H60" s="298"/>
      <c r="I60" s="298"/>
    </row>
    <row r="61" spans="1:9">
      <c r="A61" s="25"/>
      <c r="B61" s="25"/>
      <c r="C61" s="25"/>
      <c r="D61" s="25"/>
      <c r="E61" s="25"/>
      <c r="F61" s="25"/>
      <c r="G61" s="25"/>
      <c r="H61" s="25"/>
      <c r="I61" s="25"/>
    </row>
    <row r="62" spans="1:9">
      <c r="A62" s="25"/>
      <c r="B62" s="25"/>
      <c r="C62" s="25"/>
      <c r="D62" s="25"/>
      <c r="E62" s="25"/>
      <c r="F62" s="25"/>
      <c r="G62" s="25"/>
      <c r="H62" s="25"/>
      <c r="I62" s="25"/>
    </row>
    <row r="63" spans="1:9">
      <c r="A63" s="25"/>
      <c r="B63" s="25"/>
      <c r="C63" s="25"/>
      <c r="D63" s="25"/>
      <c r="E63" s="25"/>
      <c r="F63" s="25"/>
      <c r="G63" s="25"/>
      <c r="H63" s="25"/>
      <c r="I63" s="25"/>
    </row>
    <row r="64" spans="1:9">
      <c r="A64" s="25"/>
      <c r="B64" s="25"/>
      <c r="C64" s="25"/>
      <c r="D64" s="25"/>
      <c r="E64" s="25"/>
      <c r="F64" s="25"/>
      <c r="G64" s="25"/>
      <c r="H64" s="25"/>
      <c r="I64" s="25"/>
    </row>
    <row r="65" spans="1:9">
      <c r="A65" s="25"/>
      <c r="B65" s="25"/>
      <c r="C65" s="25"/>
      <c r="D65" s="25"/>
      <c r="E65" s="25"/>
      <c r="F65" s="25"/>
      <c r="G65" s="25"/>
      <c r="H65" s="25"/>
      <c r="I65" s="25"/>
    </row>
    <row r="66" spans="1:9">
      <c r="A66" s="25"/>
      <c r="B66" s="25"/>
      <c r="C66" s="25"/>
      <c r="D66" s="25"/>
      <c r="E66" s="25"/>
      <c r="F66" s="25"/>
      <c r="G66" s="25"/>
      <c r="H66" s="25"/>
      <c r="I66" s="25"/>
    </row>
    <row r="67" spans="1:9">
      <c r="A67" s="25"/>
      <c r="B67" s="25"/>
      <c r="C67" s="25"/>
      <c r="D67" s="25"/>
      <c r="E67" s="25"/>
      <c r="F67" s="25"/>
      <c r="G67" s="25"/>
      <c r="H67" s="25"/>
      <c r="I67" s="25"/>
    </row>
  </sheetData>
  <mergeCells count="3">
    <mergeCell ref="A4:I4"/>
    <mergeCell ref="A6:I6"/>
    <mergeCell ref="A38:I38"/>
  </mergeCells>
  <phoneticPr fontId="10"/>
  <printOptions horizontalCentered="1" verticalCentered="1"/>
  <pageMargins left="0.78740157480314965" right="0.78740157480314965" top="0.59055118110236227" bottom="0.6692913385826772" header="0.27559055118110237" footer="0.27559055118110237"/>
  <pageSetup paperSize="9" scale="103" fitToWidth="1" fitToHeight="1" orientation="portrait" usePrinterDefaults="1" horizontalDpi="1200" verticalDpi="12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dimension ref="A2:P59"/>
  <sheetViews>
    <sheetView view="pageBreakPreview" zoomScaleSheetLayoutView="100" workbookViewId="0">
      <selection activeCell="E2" sqref="E2"/>
    </sheetView>
  </sheetViews>
  <sheetFormatPr defaultColWidth="9" defaultRowHeight="13.2"/>
  <cols>
    <col min="1" max="1" width="2.6640625" style="7" customWidth="1"/>
    <col min="2" max="7" width="9" style="7"/>
    <col min="8" max="8" width="13.88671875" style="7" customWidth="1"/>
    <col min="9" max="16384" width="9" style="7"/>
  </cols>
  <sheetData>
    <row r="2" spans="1:15" ht="17.399999999999999" customHeight="1">
      <c r="A2" s="49"/>
      <c r="B2" s="7" t="s">
        <v>200</v>
      </c>
    </row>
    <row r="3" spans="1:15" ht="15" customHeight="1">
      <c r="A3" s="124"/>
      <c r="E3" s="2" t="s">
        <v>23</v>
      </c>
      <c r="F3" s="2"/>
      <c r="G3" s="2"/>
      <c r="H3" s="2"/>
      <c r="I3" s="2"/>
      <c r="J3" s="2"/>
      <c r="K3" s="2"/>
      <c r="L3" s="2"/>
    </row>
    <row r="4" spans="1:15">
      <c r="A4" s="44"/>
      <c r="E4" s="2"/>
      <c r="F4" s="2"/>
      <c r="G4" s="2"/>
      <c r="H4" s="2"/>
      <c r="I4" s="2"/>
      <c r="J4" s="2"/>
      <c r="K4" s="2"/>
      <c r="L4" s="2"/>
    </row>
    <row r="5" spans="1:15">
      <c r="A5" s="302"/>
      <c r="B5" s="301"/>
      <c r="C5" s="301"/>
      <c r="D5" s="301"/>
      <c r="E5" s="301"/>
      <c r="F5" s="301"/>
      <c r="G5" s="101"/>
      <c r="H5" s="101"/>
      <c r="I5" s="46"/>
    </row>
    <row r="6" spans="1:15" ht="13.5" customHeight="1">
      <c r="A6" s="302"/>
      <c r="B6" s="308" t="s">
        <v>174</v>
      </c>
      <c r="C6" s="308"/>
      <c r="D6" s="308"/>
      <c r="E6" s="308"/>
      <c r="F6" s="308" t="s">
        <v>175</v>
      </c>
      <c r="G6" s="308"/>
      <c r="H6" s="310" t="s">
        <v>176</v>
      </c>
      <c r="I6" s="8" t="s">
        <v>177</v>
      </c>
      <c r="J6" s="8"/>
      <c r="K6" s="125" t="s">
        <v>66</v>
      </c>
      <c r="L6" s="125"/>
      <c r="M6" s="125"/>
      <c r="N6" s="125"/>
      <c r="O6" s="125"/>
    </row>
    <row r="7" spans="1:15">
      <c r="A7" s="302"/>
      <c r="B7" s="308"/>
      <c r="C7" s="308"/>
      <c r="D7" s="308"/>
      <c r="E7" s="308"/>
      <c r="F7" s="308"/>
      <c r="G7" s="308"/>
      <c r="H7" s="310"/>
      <c r="I7" s="8"/>
      <c r="J7" s="8"/>
      <c r="K7" s="125"/>
      <c r="L7" s="125"/>
      <c r="M7" s="125"/>
      <c r="N7" s="125"/>
      <c r="O7" s="125"/>
    </row>
    <row r="8" spans="1:15">
      <c r="A8" s="302"/>
      <c r="B8" s="308"/>
      <c r="C8" s="308"/>
      <c r="D8" s="308"/>
      <c r="E8" s="308"/>
      <c r="F8" s="308"/>
      <c r="G8" s="308"/>
      <c r="H8" s="310"/>
      <c r="I8" s="8"/>
      <c r="J8" s="8"/>
      <c r="K8" s="125"/>
      <c r="L8" s="125"/>
      <c r="M8" s="125"/>
      <c r="N8" s="125"/>
      <c r="O8" s="125"/>
    </row>
    <row r="9" spans="1:15">
      <c r="A9" s="302"/>
      <c r="B9" s="308"/>
      <c r="C9" s="308"/>
      <c r="D9" s="308"/>
      <c r="E9" s="308"/>
      <c r="F9" s="309"/>
      <c r="G9" s="309"/>
      <c r="H9" s="310"/>
      <c r="I9" s="8"/>
      <c r="J9" s="8"/>
      <c r="K9" s="125"/>
      <c r="L9" s="125"/>
      <c r="M9" s="125"/>
      <c r="N9" s="125"/>
      <c r="O9" s="125"/>
    </row>
    <row r="10" spans="1:15">
      <c r="A10" s="302"/>
      <c r="B10" s="308"/>
      <c r="C10" s="308"/>
      <c r="D10" s="308"/>
      <c r="E10" s="308"/>
      <c r="F10" s="309"/>
      <c r="G10" s="309"/>
      <c r="H10" s="310"/>
      <c r="I10" s="8"/>
      <c r="J10" s="8"/>
      <c r="K10" s="125"/>
      <c r="L10" s="125"/>
      <c r="M10" s="125"/>
      <c r="N10" s="125"/>
      <c r="O10" s="125"/>
    </row>
    <row r="11" spans="1:15">
      <c r="A11" s="302"/>
      <c r="B11" s="308"/>
      <c r="C11" s="308"/>
      <c r="D11" s="308"/>
      <c r="E11" s="308"/>
      <c r="F11" s="309"/>
      <c r="G11" s="309"/>
      <c r="H11" s="310"/>
      <c r="I11" s="8"/>
      <c r="J11" s="8"/>
      <c r="K11" s="125"/>
      <c r="L11" s="125"/>
      <c r="M11" s="125"/>
      <c r="N11" s="125"/>
      <c r="O11" s="125"/>
    </row>
    <row r="12" spans="1:15">
      <c r="A12" s="302"/>
      <c r="B12" s="308"/>
      <c r="C12" s="308"/>
      <c r="D12" s="308"/>
      <c r="E12" s="308"/>
      <c r="F12" s="309"/>
      <c r="G12" s="309"/>
      <c r="H12" s="310"/>
      <c r="I12" s="8"/>
      <c r="J12" s="8"/>
      <c r="K12" s="125"/>
      <c r="L12" s="125"/>
      <c r="M12" s="125"/>
      <c r="N12" s="125"/>
      <c r="O12" s="125"/>
    </row>
    <row r="13" spans="1:15">
      <c r="A13" s="302"/>
      <c r="B13" s="308"/>
      <c r="C13" s="308"/>
      <c r="D13" s="308"/>
      <c r="E13" s="308"/>
      <c r="F13" s="309"/>
      <c r="G13" s="309"/>
      <c r="H13" s="310"/>
      <c r="I13" s="8"/>
      <c r="J13" s="8"/>
      <c r="K13" s="125"/>
      <c r="L13" s="125"/>
      <c r="M13" s="125"/>
      <c r="N13" s="125"/>
      <c r="O13" s="125"/>
    </row>
    <row r="14" spans="1:15">
      <c r="A14" s="302"/>
      <c r="B14" s="308"/>
      <c r="C14" s="308"/>
      <c r="D14" s="308"/>
      <c r="E14" s="308"/>
      <c r="F14" s="309"/>
      <c r="G14" s="309"/>
      <c r="H14" s="310"/>
      <c r="I14" s="8"/>
      <c r="J14" s="8"/>
      <c r="K14" s="125"/>
      <c r="L14" s="125"/>
      <c r="M14" s="125"/>
      <c r="N14" s="125"/>
      <c r="O14" s="125"/>
    </row>
    <row r="15" spans="1:15">
      <c r="A15" s="302"/>
      <c r="B15" s="308"/>
      <c r="C15" s="308"/>
      <c r="D15" s="308"/>
      <c r="E15" s="308"/>
      <c r="F15" s="309"/>
      <c r="G15" s="309"/>
      <c r="H15" s="310"/>
      <c r="I15" s="8"/>
      <c r="J15" s="8"/>
      <c r="K15" s="125"/>
      <c r="L15" s="125"/>
      <c r="M15" s="125"/>
      <c r="N15" s="125"/>
      <c r="O15" s="125"/>
    </row>
    <row r="16" spans="1:15">
      <c r="A16" s="302"/>
      <c r="B16" s="308"/>
      <c r="C16" s="308"/>
      <c r="D16" s="308"/>
      <c r="E16" s="308"/>
      <c r="F16" s="309"/>
      <c r="G16" s="309"/>
      <c r="H16" s="310"/>
      <c r="I16" s="8"/>
      <c r="J16" s="8"/>
      <c r="K16" s="125"/>
      <c r="L16" s="125"/>
      <c r="M16" s="125"/>
      <c r="N16" s="125"/>
      <c r="O16" s="125"/>
    </row>
    <row r="17" spans="1:15">
      <c r="A17" s="302"/>
      <c r="B17" s="308"/>
      <c r="C17" s="308"/>
      <c r="D17" s="308"/>
      <c r="E17" s="308"/>
      <c r="F17" s="309"/>
      <c r="G17" s="309"/>
      <c r="H17" s="310"/>
      <c r="I17" s="8"/>
      <c r="J17" s="8"/>
      <c r="K17" s="125"/>
      <c r="L17" s="125"/>
      <c r="M17" s="125"/>
      <c r="N17" s="125"/>
      <c r="O17" s="125"/>
    </row>
    <row r="18" spans="1:15">
      <c r="A18" s="302"/>
      <c r="B18" s="308"/>
      <c r="C18" s="308"/>
      <c r="D18" s="308"/>
      <c r="E18" s="308"/>
      <c r="F18" s="309"/>
      <c r="G18" s="309"/>
      <c r="H18" s="310"/>
      <c r="I18" s="8"/>
      <c r="J18" s="8"/>
      <c r="K18" s="125"/>
      <c r="L18" s="125"/>
      <c r="M18" s="125"/>
      <c r="N18" s="125"/>
      <c r="O18" s="125"/>
    </row>
    <row r="19" spans="1:15">
      <c r="A19" s="302"/>
      <c r="B19" s="308"/>
      <c r="C19" s="308"/>
      <c r="D19" s="308"/>
      <c r="E19" s="308"/>
      <c r="F19" s="309"/>
      <c r="G19" s="309"/>
      <c r="H19" s="310"/>
      <c r="I19" s="8"/>
      <c r="J19" s="8"/>
      <c r="K19" s="125"/>
      <c r="L19" s="125"/>
      <c r="M19" s="125"/>
      <c r="N19" s="125"/>
      <c r="O19" s="125"/>
    </row>
    <row r="20" spans="1:15">
      <c r="A20" s="302"/>
      <c r="B20" s="308"/>
      <c r="C20" s="308"/>
      <c r="D20" s="308"/>
      <c r="E20" s="308"/>
      <c r="F20" s="309"/>
      <c r="G20" s="309"/>
      <c r="H20" s="310"/>
      <c r="I20" s="8"/>
      <c r="J20" s="8"/>
      <c r="K20" s="125"/>
      <c r="L20" s="125"/>
      <c r="M20" s="125"/>
      <c r="N20" s="125"/>
      <c r="O20" s="125"/>
    </row>
    <row r="21" spans="1:15">
      <c r="A21" s="302"/>
      <c r="B21" s="308"/>
      <c r="C21" s="308"/>
      <c r="D21" s="308"/>
      <c r="E21" s="308"/>
      <c r="F21" s="309"/>
      <c r="G21" s="309"/>
      <c r="H21" s="310"/>
      <c r="I21" s="8"/>
      <c r="J21" s="8"/>
      <c r="K21" s="125"/>
      <c r="L21" s="125"/>
      <c r="M21" s="125"/>
      <c r="N21" s="125"/>
      <c r="O21" s="125"/>
    </row>
    <row r="22" spans="1:15">
      <c r="A22" s="302"/>
      <c r="B22" s="308"/>
      <c r="C22" s="308"/>
      <c r="D22" s="308"/>
      <c r="E22" s="308"/>
      <c r="F22" s="309"/>
      <c r="G22" s="309"/>
      <c r="H22" s="310"/>
      <c r="I22" s="8"/>
      <c r="J22" s="8"/>
      <c r="K22" s="125"/>
      <c r="L22" s="125"/>
      <c r="M22" s="125"/>
      <c r="N22" s="125"/>
      <c r="O22" s="125"/>
    </row>
    <row r="23" spans="1:15">
      <c r="A23" s="302"/>
      <c r="B23" s="308"/>
      <c r="C23" s="308"/>
      <c r="D23" s="308"/>
      <c r="E23" s="308"/>
      <c r="F23" s="309"/>
      <c r="G23" s="309"/>
      <c r="H23" s="310"/>
      <c r="I23" s="8"/>
      <c r="J23" s="8"/>
      <c r="K23" s="125"/>
      <c r="L23" s="125"/>
      <c r="M23" s="125"/>
      <c r="N23" s="125"/>
      <c r="O23" s="125"/>
    </row>
    <row r="24" spans="1:15">
      <c r="A24" s="302"/>
      <c r="B24" s="308"/>
      <c r="C24" s="308"/>
      <c r="D24" s="308"/>
      <c r="E24" s="308"/>
      <c r="F24" s="309"/>
      <c r="G24" s="309"/>
      <c r="H24" s="310"/>
      <c r="I24" s="8"/>
      <c r="J24" s="8"/>
      <c r="K24" s="125"/>
      <c r="L24" s="125"/>
      <c r="M24" s="125"/>
      <c r="N24" s="125"/>
      <c r="O24" s="125"/>
    </row>
    <row r="25" spans="1:15">
      <c r="A25" s="302"/>
      <c r="B25" s="308"/>
      <c r="C25" s="308"/>
      <c r="D25" s="308"/>
      <c r="E25" s="308"/>
      <c r="F25" s="309"/>
      <c r="G25" s="309"/>
      <c r="H25" s="310"/>
      <c r="I25" s="8"/>
      <c r="J25" s="8"/>
      <c r="K25" s="125"/>
      <c r="L25" s="125"/>
      <c r="M25" s="125"/>
      <c r="N25" s="125"/>
      <c r="O25" s="125"/>
    </row>
    <row r="26" spans="1:15">
      <c r="A26" s="302"/>
      <c r="B26" s="308"/>
      <c r="C26" s="308"/>
      <c r="D26" s="308"/>
      <c r="E26" s="308"/>
      <c r="F26" s="309"/>
      <c r="G26" s="309"/>
      <c r="H26" s="310"/>
      <c r="I26" s="8"/>
      <c r="J26" s="8"/>
      <c r="K26" s="125"/>
      <c r="L26" s="125"/>
      <c r="M26" s="125"/>
      <c r="N26" s="125"/>
      <c r="O26" s="125"/>
    </row>
    <row r="27" spans="1:15">
      <c r="A27" s="302"/>
      <c r="B27" s="308"/>
      <c r="C27" s="308"/>
      <c r="D27" s="308"/>
      <c r="E27" s="308"/>
      <c r="F27" s="309"/>
      <c r="G27" s="309"/>
      <c r="H27" s="310"/>
      <c r="I27" s="8"/>
      <c r="J27" s="8"/>
      <c r="K27" s="125"/>
      <c r="L27" s="125"/>
      <c r="M27" s="125"/>
      <c r="N27" s="125"/>
      <c r="O27" s="125"/>
    </row>
    <row r="28" spans="1:15">
      <c r="A28" s="302"/>
      <c r="B28" s="308"/>
      <c r="C28" s="308"/>
      <c r="D28" s="308"/>
      <c r="E28" s="308"/>
      <c r="F28" s="309"/>
      <c r="G28" s="309"/>
      <c r="H28" s="310"/>
      <c r="I28" s="8"/>
      <c r="J28" s="8"/>
      <c r="K28" s="125"/>
      <c r="L28" s="125"/>
      <c r="M28" s="125"/>
      <c r="N28" s="125"/>
      <c r="O28" s="125"/>
    </row>
    <row r="29" spans="1:15">
      <c r="A29" s="302"/>
      <c r="B29" s="308"/>
      <c r="C29" s="308"/>
      <c r="D29" s="308"/>
      <c r="E29" s="308"/>
      <c r="F29" s="309"/>
      <c r="G29" s="309"/>
      <c r="H29" s="310"/>
      <c r="I29" s="8"/>
      <c r="J29" s="8"/>
      <c r="K29" s="125"/>
      <c r="L29" s="125"/>
      <c r="M29" s="125"/>
      <c r="N29" s="125"/>
      <c r="O29" s="125"/>
    </row>
    <row r="30" spans="1:15">
      <c r="A30" s="302"/>
      <c r="B30" s="308"/>
      <c r="C30" s="308"/>
      <c r="D30" s="308"/>
      <c r="E30" s="308"/>
      <c r="F30" s="309"/>
      <c r="G30" s="309"/>
      <c r="H30" s="310"/>
      <c r="I30" s="8"/>
      <c r="J30" s="8"/>
      <c r="K30" s="125"/>
      <c r="L30" s="125"/>
      <c r="M30" s="125"/>
      <c r="N30" s="125"/>
      <c r="O30" s="125"/>
    </row>
    <row r="31" spans="1:15">
      <c r="A31" s="302"/>
      <c r="B31" s="308"/>
      <c r="C31" s="308"/>
      <c r="D31" s="308"/>
      <c r="E31" s="308"/>
      <c r="F31" s="309"/>
      <c r="G31" s="309"/>
      <c r="H31" s="310"/>
      <c r="I31" s="8"/>
      <c r="J31" s="8"/>
      <c r="K31" s="125"/>
      <c r="L31" s="125"/>
      <c r="M31" s="125"/>
      <c r="N31" s="125"/>
      <c r="O31" s="125"/>
    </row>
    <row r="32" spans="1:15">
      <c r="A32" s="302"/>
      <c r="B32" s="308"/>
      <c r="C32" s="308"/>
      <c r="D32" s="308"/>
      <c r="E32" s="308"/>
      <c r="F32" s="309"/>
      <c r="G32" s="309"/>
      <c r="H32" s="310"/>
      <c r="I32" s="8"/>
      <c r="J32" s="8"/>
      <c r="K32" s="125"/>
      <c r="L32" s="125"/>
      <c r="M32" s="125"/>
      <c r="N32" s="125"/>
      <c r="O32" s="125"/>
    </row>
    <row r="33" spans="1:16">
      <c r="A33" s="302"/>
      <c r="B33" s="308"/>
      <c r="C33" s="308"/>
      <c r="D33" s="308"/>
      <c r="E33" s="308"/>
      <c r="F33" s="309"/>
      <c r="G33" s="309"/>
      <c r="H33" s="310"/>
      <c r="I33" s="8"/>
      <c r="J33" s="8"/>
      <c r="K33" s="125"/>
      <c r="L33" s="125"/>
      <c r="M33" s="125"/>
      <c r="N33" s="125"/>
      <c r="O33" s="125"/>
    </row>
    <row r="34" spans="1:16">
      <c r="A34" s="302"/>
      <c r="B34" s="308"/>
      <c r="C34" s="308"/>
      <c r="D34" s="308"/>
      <c r="E34" s="308"/>
      <c r="F34" s="309"/>
      <c r="G34" s="309"/>
      <c r="H34" s="310"/>
      <c r="I34" s="8"/>
      <c r="J34" s="8"/>
      <c r="K34" s="125"/>
      <c r="L34" s="125"/>
      <c r="M34" s="125"/>
      <c r="N34" s="125"/>
      <c r="O34" s="125"/>
    </row>
    <row r="35" spans="1:16">
      <c r="A35" s="302"/>
      <c r="B35" s="308"/>
      <c r="C35" s="308"/>
      <c r="D35" s="308"/>
      <c r="E35" s="308"/>
      <c r="F35" s="309"/>
      <c r="G35" s="309"/>
      <c r="H35" s="310"/>
      <c r="I35" s="8"/>
      <c r="J35" s="8"/>
      <c r="K35" s="125"/>
      <c r="L35" s="125"/>
      <c r="M35" s="125"/>
      <c r="N35" s="125"/>
      <c r="O35" s="125"/>
    </row>
    <row r="36" spans="1:16">
      <c r="A36" s="302"/>
      <c r="B36" s="101" t="s">
        <v>224</v>
      </c>
      <c r="C36" s="101"/>
      <c r="D36" s="101"/>
      <c r="E36" s="101"/>
      <c r="F36" s="101"/>
      <c r="G36" s="101"/>
      <c r="H36" s="101"/>
      <c r="I36" s="46"/>
    </row>
    <row r="37" spans="1:16">
      <c r="A37" s="302"/>
      <c r="B37" s="101" t="s">
        <v>198</v>
      </c>
      <c r="C37" s="101"/>
      <c r="D37" s="101"/>
      <c r="E37" s="101"/>
      <c r="F37" s="101"/>
      <c r="G37" s="101"/>
      <c r="H37" s="101"/>
      <c r="I37" s="46"/>
      <c r="J37" s="46"/>
      <c r="K37" s="46"/>
      <c r="L37" s="46"/>
      <c r="M37" s="46"/>
      <c r="N37" s="46"/>
      <c r="O37" s="46"/>
    </row>
    <row r="38" spans="1:16">
      <c r="A38" s="302"/>
      <c r="B38" s="101"/>
      <c r="C38" s="101"/>
      <c r="D38" s="101"/>
      <c r="E38" s="101"/>
      <c r="F38" s="101"/>
      <c r="G38" s="101"/>
      <c r="H38" s="101"/>
      <c r="I38" s="46"/>
      <c r="J38" s="46"/>
      <c r="K38" s="46"/>
      <c r="L38" s="46"/>
      <c r="M38" s="46"/>
      <c r="N38" s="46"/>
      <c r="O38" s="46"/>
      <c r="P38" s="46"/>
    </row>
    <row r="39" spans="1:16">
      <c r="A39" s="302"/>
      <c r="B39" s="101"/>
      <c r="C39" s="101"/>
      <c r="D39" s="101"/>
      <c r="E39" s="101"/>
      <c r="F39" s="101"/>
      <c r="G39" s="101"/>
      <c r="H39" s="101"/>
      <c r="I39" s="46"/>
    </row>
    <row r="40" spans="1:16">
      <c r="A40" s="302"/>
      <c r="B40" s="101"/>
      <c r="C40" s="101"/>
      <c r="D40" s="101"/>
      <c r="E40" s="101"/>
      <c r="F40" s="101"/>
      <c r="G40" s="101"/>
      <c r="H40" s="101"/>
      <c r="I40" s="46"/>
    </row>
    <row r="41" spans="1:16">
      <c r="A41" s="302"/>
      <c r="B41" s="101"/>
      <c r="C41" s="101"/>
      <c r="D41" s="101"/>
      <c r="E41" s="101"/>
      <c r="F41" s="101"/>
      <c r="G41" s="101"/>
      <c r="H41" s="101"/>
      <c r="I41" s="46"/>
    </row>
    <row r="42" spans="1:16">
      <c r="A42" s="302"/>
      <c r="B42" s="101"/>
      <c r="C42" s="101"/>
      <c r="D42" s="101"/>
      <c r="E42" s="101"/>
      <c r="F42" s="101"/>
      <c r="G42" s="101"/>
      <c r="H42" s="101"/>
      <c r="I42" s="46"/>
    </row>
    <row r="43" spans="1:16">
      <c r="A43" s="302"/>
      <c r="B43" s="101"/>
      <c r="C43" s="101"/>
      <c r="D43" s="101"/>
      <c r="E43" s="101"/>
      <c r="F43" s="101"/>
      <c r="G43" s="101"/>
      <c r="H43" s="101"/>
      <c r="I43" s="46"/>
    </row>
    <row r="44" spans="1:16">
      <c r="A44" s="302"/>
      <c r="B44" s="101"/>
      <c r="C44" s="101"/>
      <c r="D44" s="101"/>
      <c r="E44" s="101"/>
      <c r="F44" s="101"/>
      <c r="G44" s="101"/>
      <c r="H44" s="101"/>
      <c r="I44" s="46"/>
    </row>
    <row r="45" spans="1:16">
      <c r="A45" s="302"/>
      <c r="B45" s="101"/>
      <c r="C45" s="101"/>
      <c r="D45" s="101"/>
      <c r="E45" s="101"/>
      <c r="F45" s="101"/>
      <c r="G45" s="101"/>
      <c r="H45" s="101"/>
      <c r="I45" s="46"/>
    </row>
    <row r="46" spans="1:16">
      <c r="A46" s="302"/>
      <c r="B46" s="101"/>
      <c r="C46" s="101"/>
      <c r="D46" s="101"/>
      <c r="E46" s="101"/>
      <c r="F46" s="101"/>
      <c r="G46" s="101"/>
      <c r="H46" s="101"/>
      <c r="I46" s="46"/>
    </row>
    <row r="47" spans="1:16">
      <c r="A47" s="302"/>
      <c r="B47" s="101"/>
      <c r="C47" s="101"/>
      <c r="D47" s="101"/>
      <c r="E47" s="101"/>
      <c r="F47" s="101"/>
      <c r="G47" s="101"/>
      <c r="H47" s="101"/>
      <c r="I47" s="46"/>
    </row>
    <row r="48" spans="1:16">
      <c r="A48" s="302"/>
      <c r="B48" s="101"/>
      <c r="C48" s="101"/>
      <c r="D48" s="101"/>
      <c r="E48" s="101"/>
      <c r="F48" s="101"/>
      <c r="G48" s="101"/>
      <c r="H48" s="101"/>
      <c r="I48" s="46"/>
    </row>
    <row r="49" spans="1:9">
      <c r="A49" s="302"/>
      <c r="B49" s="101"/>
      <c r="C49" s="101"/>
      <c r="D49" s="101"/>
      <c r="E49" s="101"/>
      <c r="F49" s="101"/>
      <c r="G49" s="101"/>
      <c r="H49" s="101"/>
      <c r="I49" s="46"/>
    </row>
    <row r="50" spans="1:9">
      <c r="A50" s="302"/>
      <c r="B50" s="101"/>
      <c r="C50" s="101"/>
      <c r="D50" s="101"/>
      <c r="E50" s="101"/>
      <c r="F50" s="101"/>
      <c r="G50" s="101"/>
      <c r="H50" s="101"/>
      <c r="I50" s="46"/>
    </row>
    <row r="51" spans="1:9">
      <c r="A51" s="302"/>
      <c r="B51" s="101"/>
      <c r="C51" s="101"/>
      <c r="D51" s="101"/>
      <c r="E51" s="101"/>
      <c r="F51" s="101"/>
      <c r="G51" s="101"/>
      <c r="H51" s="101"/>
      <c r="I51" s="46"/>
    </row>
    <row r="52" spans="1:9">
      <c r="A52" s="302"/>
      <c r="B52" s="101"/>
      <c r="C52" s="101"/>
      <c r="D52" s="101"/>
      <c r="E52" s="101"/>
      <c r="F52" s="101"/>
      <c r="G52" s="101"/>
      <c r="H52" s="101"/>
      <c r="I52" s="46"/>
    </row>
    <row r="53" spans="1:9">
      <c r="A53" s="302"/>
      <c r="B53" s="101"/>
      <c r="C53" s="101"/>
      <c r="D53" s="101"/>
      <c r="E53" s="101"/>
      <c r="F53" s="101"/>
      <c r="G53" s="101"/>
      <c r="H53" s="101"/>
      <c r="I53" s="46"/>
    </row>
    <row r="54" spans="1:9">
      <c r="A54" s="302"/>
      <c r="B54" s="101"/>
      <c r="C54" s="101"/>
      <c r="D54" s="101"/>
      <c r="E54" s="101"/>
      <c r="F54" s="101"/>
      <c r="G54" s="101"/>
      <c r="H54" s="101"/>
      <c r="I54" s="46"/>
    </row>
    <row r="55" spans="1:9">
      <c r="A55" s="302"/>
      <c r="B55" s="101"/>
      <c r="C55" s="101"/>
      <c r="D55" s="101"/>
      <c r="E55" s="101"/>
      <c r="F55" s="101"/>
      <c r="G55" s="101"/>
      <c r="H55" s="101"/>
      <c r="I55" s="46"/>
    </row>
    <row r="56" spans="1:9">
      <c r="A56" s="302"/>
      <c r="B56" s="101"/>
      <c r="C56" s="101"/>
      <c r="D56" s="101"/>
      <c r="E56" s="101"/>
      <c r="F56" s="101"/>
      <c r="G56" s="101"/>
      <c r="H56" s="101"/>
      <c r="I56" s="46"/>
    </row>
    <row r="57" spans="1:9">
      <c r="A57" s="295"/>
      <c r="B57" s="101"/>
      <c r="C57" s="101"/>
      <c r="D57" s="101"/>
      <c r="E57" s="101"/>
      <c r="F57" s="101"/>
      <c r="G57" s="101"/>
      <c r="H57" s="101"/>
      <c r="I57" s="46"/>
    </row>
    <row r="58" spans="1:9">
      <c r="A58" s="46"/>
      <c r="B58" s="101"/>
      <c r="C58" s="101"/>
      <c r="D58" s="101"/>
      <c r="E58" s="101"/>
      <c r="F58" s="101"/>
      <c r="G58" s="101"/>
      <c r="H58" s="101"/>
      <c r="I58" s="46"/>
    </row>
    <row r="59" spans="1:9">
      <c r="A59" s="101"/>
      <c r="B59" s="101"/>
      <c r="C59" s="101"/>
      <c r="D59" s="101"/>
      <c r="E59" s="101"/>
      <c r="F59" s="101"/>
      <c r="G59" s="101"/>
      <c r="H59" s="101"/>
      <c r="I59" s="46"/>
    </row>
  </sheetData>
  <mergeCells count="51">
    <mergeCell ref="E3:L4"/>
    <mergeCell ref="B6:E8"/>
    <mergeCell ref="F6:G8"/>
    <mergeCell ref="H6:H8"/>
    <mergeCell ref="I6:J8"/>
    <mergeCell ref="K6:O8"/>
    <mergeCell ref="B9:E11"/>
    <mergeCell ref="F9:G11"/>
    <mergeCell ref="H9:H11"/>
    <mergeCell ref="I9:J11"/>
    <mergeCell ref="K9:O11"/>
    <mergeCell ref="B12:E14"/>
    <mergeCell ref="F12:G14"/>
    <mergeCell ref="H12:H14"/>
    <mergeCell ref="I12:J14"/>
    <mergeCell ref="K12:O14"/>
    <mergeCell ref="B15:E17"/>
    <mergeCell ref="F15:G17"/>
    <mergeCell ref="H15:H17"/>
    <mergeCell ref="I15:J17"/>
    <mergeCell ref="K15:O17"/>
    <mergeCell ref="B18:E20"/>
    <mergeCell ref="F18:G20"/>
    <mergeCell ref="H18:H20"/>
    <mergeCell ref="I18:J20"/>
    <mergeCell ref="K18:O20"/>
    <mergeCell ref="B21:E23"/>
    <mergeCell ref="F21:G23"/>
    <mergeCell ref="H21:H23"/>
    <mergeCell ref="I21:J23"/>
    <mergeCell ref="K21:O23"/>
    <mergeCell ref="B24:E26"/>
    <mergeCell ref="F24:G26"/>
    <mergeCell ref="H24:H26"/>
    <mergeCell ref="I24:J26"/>
    <mergeCell ref="K24:O26"/>
    <mergeCell ref="B27:E29"/>
    <mergeCell ref="F27:G29"/>
    <mergeCell ref="H27:H29"/>
    <mergeCell ref="I27:J29"/>
    <mergeCell ref="K27:O29"/>
    <mergeCell ref="B30:E32"/>
    <mergeCell ref="F30:G32"/>
    <mergeCell ref="H30:H32"/>
    <mergeCell ref="I30:J32"/>
    <mergeCell ref="K30:O32"/>
    <mergeCell ref="B33:E35"/>
    <mergeCell ref="F33:G35"/>
    <mergeCell ref="H33:H35"/>
    <mergeCell ref="I33:J35"/>
    <mergeCell ref="K33:O35"/>
  </mergeCells>
  <phoneticPr fontId="10"/>
  <printOptions horizontalCentered="1"/>
  <pageMargins left="0.78740157480314954" right="0.78740157480314954" top="0.59055118110236227" bottom="0.6692913385826772" header="0.27559055118110237" footer="0.27559055118110237"/>
  <pageSetup paperSize="9" scale="66" fitToWidth="1" fitToHeight="1" orientation="portrait" usePrinterDefaults="1" horizontalDpi="1200" verticalDpi="12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dimension ref="A1:I67"/>
  <sheetViews>
    <sheetView view="pageBreakPreview" zoomScaleSheetLayoutView="100" workbookViewId="0">
      <selection activeCell="D2" sqref="D2"/>
    </sheetView>
  </sheetViews>
  <sheetFormatPr defaultColWidth="9" defaultRowHeight="13.2"/>
  <cols>
    <col min="1" max="16384" width="9" style="16"/>
  </cols>
  <sheetData>
    <row r="1" spans="1:9">
      <c r="A1" s="7" t="s">
        <v>111</v>
      </c>
      <c r="B1" s="7"/>
      <c r="C1" s="7"/>
      <c r="D1" s="7"/>
      <c r="E1" s="7"/>
      <c r="F1" s="7"/>
      <c r="G1" s="7"/>
      <c r="H1" s="7"/>
      <c r="I1" s="7"/>
    </row>
    <row r="2" spans="1:9">
      <c r="A2" s="7"/>
      <c r="B2" s="7"/>
      <c r="C2" s="7"/>
      <c r="D2" s="7"/>
      <c r="E2" s="7"/>
      <c r="F2" s="7"/>
      <c r="G2" s="7"/>
      <c r="H2" s="7"/>
      <c r="I2" s="7"/>
    </row>
    <row r="3" spans="1:9">
      <c r="A3" s="49"/>
      <c r="B3" s="7"/>
      <c r="C3" s="7"/>
      <c r="D3" s="7"/>
      <c r="E3" s="7"/>
      <c r="F3" s="7"/>
      <c r="G3" s="7"/>
      <c r="H3" s="7"/>
      <c r="I3" s="7"/>
    </row>
    <row r="4" spans="1:9" ht="14.4">
      <c r="A4" s="38" t="s">
        <v>228</v>
      </c>
      <c r="B4" s="38"/>
      <c r="C4" s="38"/>
      <c r="D4" s="38"/>
      <c r="E4" s="38"/>
      <c r="F4" s="38"/>
      <c r="G4" s="38"/>
      <c r="H4" s="38"/>
      <c r="I4" s="38"/>
    </row>
    <row r="5" spans="1:9">
      <c r="A5" s="44"/>
      <c r="B5" s="7"/>
      <c r="C5" s="7"/>
      <c r="D5" s="7"/>
      <c r="E5" s="7"/>
      <c r="F5" s="7"/>
      <c r="G5" s="7"/>
      <c r="H5" s="7"/>
      <c r="I5" s="7"/>
    </row>
    <row r="6" spans="1:9">
      <c r="A6" s="119" t="s">
        <v>56</v>
      </c>
      <c r="B6" s="119"/>
      <c r="C6" s="119"/>
      <c r="D6" s="119"/>
      <c r="E6" s="119"/>
      <c r="F6" s="119"/>
      <c r="G6" s="119"/>
      <c r="H6" s="119"/>
      <c r="I6" s="119"/>
    </row>
    <row r="7" spans="1:9">
      <c r="A7" s="289"/>
      <c r="B7" s="299"/>
      <c r="C7" s="299"/>
      <c r="D7" s="299"/>
      <c r="E7" s="299"/>
      <c r="F7" s="299"/>
      <c r="G7" s="299"/>
      <c r="H7" s="299"/>
      <c r="I7" s="303"/>
    </row>
    <row r="8" spans="1:9">
      <c r="A8" s="290"/>
      <c r="B8" s="101"/>
      <c r="C8" s="101"/>
      <c r="D8" s="101"/>
      <c r="E8" s="101"/>
      <c r="F8" s="101"/>
      <c r="G8" s="101"/>
      <c r="H8" s="101"/>
      <c r="I8" s="304"/>
    </row>
    <row r="9" spans="1:9">
      <c r="A9" s="290"/>
      <c r="B9" s="101"/>
      <c r="C9" s="101"/>
      <c r="D9" s="101"/>
      <c r="E9" s="101"/>
      <c r="F9" s="101"/>
      <c r="G9" s="101"/>
      <c r="H9" s="101"/>
      <c r="I9" s="304"/>
    </row>
    <row r="10" spans="1:9">
      <c r="A10" s="291"/>
      <c r="B10" s="101"/>
      <c r="C10" s="101"/>
      <c r="D10" s="101"/>
      <c r="E10" s="101"/>
      <c r="F10" s="101"/>
      <c r="G10" s="101"/>
      <c r="H10" s="101"/>
      <c r="I10" s="304"/>
    </row>
    <row r="11" spans="1:9">
      <c r="A11" s="291"/>
      <c r="B11" s="101"/>
      <c r="C11" s="101"/>
      <c r="D11" s="101"/>
      <c r="E11" s="101"/>
      <c r="F11" s="101"/>
      <c r="G11" s="101"/>
      <c r="H11" s="101"/>
      <c r="I11" s="304"/>
    </row>
    <row r="12" spans="1:9">
      <c r="A12" s="291"/>
      <c r="B12" s="101"/>
      <c r="C12" s="101"/>
      <c r="D12" s="101"/>
      <c r="E12" s="101"/>
      <c r="F12" s="101"/>
      <c r="G12" s="101"/>
      <c r="H12" s="101"/>
      <c r="I12" s="304"/>
    </row>
    <row r="13" spans="1:9">
      <c r="A13" s="291"/>
      <c r="B13" s="101"/>
      <c r="C13" s="101"/>
      <c r="D13" s="101"/>
      <c r="E13" s="101"/>
      <c r="F13" s="101"/>
      <c r="G13" s="101"/>
      <c r="H13" s="101"/>
      <c r="I13" s="304"/>
    </row>
    <row r="14" spans="1:9">
      <c r="A14" s="291"/>
      <c r="B14" s="101"/>
      <c r="C14" s="101"/>
      <c r="D14" s="101"/>
      <c r="E14" s="101"/>
      <c r="F14" s="101"/>
      <c r="G14" s="101"/>
      <c r="H14" s="101"/>
      <c r="I14" s="304"/>
    </row>
    <row r="15" spans="1:9">
      <c r="A15" s="291"/>
      <c r="B15" s="101"/>
      <c r="C15" s="101"/>
      <c r="D15" s="101"/>
      <c r="E15" s="101"/>
      <c r="F15" s="101"/>
      <c r="G15" s="101"/>
      <c r="H15" s="101"/>
      <c r="I15" s="304"/>
    </row>
    <row r="16" spans="1:9">
      <c r="A16" s="291"/>
      <c r="B16" s="101"/>
      <c r="C16" s="101"/>
      <c r="D16" s="101"/>
      <c r="E16" s="101"/>
      <c r="F16" s="101"/>
      <c r="G16" s="101"/>
      <c r="H16" s="101"/>
      <c r="I16" s="304"/>
    </row>
    <row r="17" spans="1:9">
      <c r="A17" s="292"/>
      <c r="B17" s="101"/>
      <c r="C17" s="101"/>
      <c r="D17" s="301"/>
      <c r="E17" s="101"/>
      <c r="F17" s="101"/>
      <c r="G17" s="301"/>
      <c r="H17" s="101"/>
      <c r="I17" s="304"/>
    </row>
    <row r="18" spans="1:9">
      <c r="A18" s="292"/>
      <c r="B18" s="101"/>
      <c r="C18" s="101"/>
      <c r="D18" s="301"/>
      <c r="E18" s="101"/>
      <c r="F18" s="101"/>
      <c r="G18" s="301"/>
      <c r="H18" s="101"/>
      <c r="I18" s="304"/>
    </row>
    <row r="19" spans="1:9">
      <c r="A19" s="292"/>
      <c r="B19" s="101"/>
      <c r="C19" s="101"/>
      <c r="D19" s="301"/>
      <c r="E19" s="101"/>
      <c r="F19" s="101"/>
      <c r="G19" s="301"/>
      <c r="H19" s="101"/>
      <c r="I19" s="304"/>
    </row>
    <row r="20" spans="1:9">
      <c r="A20" s="292"/>
      <c r="B20" s="101"/>
      <c r="C20" s="101"/>
      <c r="D20" s="301"/>
      <c r="E20" s="101"/>
      <c r="F20" s="101"/>
      <c r="G20" s="301"/>
      <c r="H20" s="101"/>
      <c r="I20" s="304"/>
    </row>
    <row r="21" spans="1:9">
      <c r="A21" s="292"/>
      <c r="B21" s="101"/>
      <c r="C21" s="101"/>
      <c r="D21" s="301"/>
      <c r="E21" s="101"/>
      <c r="F21" s="101"/>
      <c r="G21" s="301"/>
      <c r="H21" s="101"/>
      <c r="I21" s="304"/>
    </row>
    <row r="22" spans="1:9">
      <c r="A22" s="292"/>
      <c r="B22" s="101"/>
      <c r="C22" s="101"/>
      <c r="D22" s="301"/>
      <c r="E22" s="101"/>
      <c r="F22" s="101"/>
      <c r="G22" s="301"/>
      <c r="H22" s="101"/>
      <c r="I22" s="304"/>
    </row>
    <row r="23" spans="1:9">
      <c r="A23" s="292"/>
      <c r="B23" s="101"/>
      <c r="C23" s="101"/>
      <c r="D23" s="301"/>
      <c r="E23" s="101"/>
      <c r="F23" s="101"/>
      <c r="G23" s="301"/>
      <c r="H23" s="101"/>
      <c r="I23" s="304"/>
    </row>
    <row r="24" spans="1:9">
      <c r="A24" s="292"/>
      <c r="B24" s="101"/>
      <c r="C24" s="101"/>
      <c r="D24" s="301"/>
      <c r="E24" s="101"/>
      <c r="F24" s="101"/>
      <c r="G24" s="301"/>
      <c r="H24" s="101"/>
      <c r="I24" s="304"/>
    </row>
    <row r="25" spans="1:9">
      <c r="A25" s="293"/>
      <c r="B25" s="101"/>
      <c r="C25" s="101"/>
      <c r="D25" s="302"/>
      <c r="E25" s="101"/>
      <c r="F25" s="101"/>
      <c r="G25" s="302"/>
      <c r="H25" s="101"/>
      <c r="I25" s="304"/>
    </row>
    <row r="26" spans="1:9">
      <c r="A26" s="293"/>
      <c r="B26" s="101"/>
      <c r="C26" s="101"/>
      <c r="D26" s="302"/>
      <c r="E26" s="101"/>
      <c r="F26" s="101"/>
      <c r="G26" s="302"/>
      <c r="H26" s="101"/>
      <c r="I26" s="304"/>
    </row>
    <row r="27" spans="1:9">
      <c r="A27" s="293"/>
      <c r="B27" s="101"/>
      <c r="C27" s="101"/>
      <c r="D27" s="302"/>
      <c r="E27" s="101"/>
      <c r="F27" s="101"/>
      <c r="G27" s="302"/>
      <c r="H27" s="101"/>
      <c r="I27" s="304"/>
    </row>
    <row r="28" spans="1:9">
      <c r="A28" s="292"/>
      <c r="B28" s="101"/>
      <c r="C28" s="101"/>
      <c r="D28" s="301"/>
      <c r="E28" s="101"/>
      <c r="F28" s="101"/>
      <c r="G28" s="301"/>
      <c r="H28" s="101"/>
      <c r="I28" s="304"/>
    </row>
    <row r="29" spans="1:9">
      <c r="A29" s="292"/>
      <c r="B29" s="101"/>
      <c r="C29" s="101"/>
      <c r="D29" s="301"/>
      <c r="E29" s="101"/>
      <c r="F29" s="101"/>
      <c r="G29" s="301"/>
      <c r="H29" s="101"/>
      <c r="I29" s="304"/>
    </row>
    <row r="30" spans="1:9">
      <c r="A30" s="292"/>
      <c r="B30" s="101"/>
      <c r="C30" s="101"/>
      <c r="D30" s="301"/>
      <c r="E30" s="101"/>
      <c r="F30" s="101"/>
      <c r="G30" s="301"/>
      <c r="H30" s="101"/>
      <c r="I30" s="304"/>
    </row>
    <row r="31" spans="1:9">
      <c r="A31" s="292"/>
      <c r="B31" s="101"/>
      <c r="C31" s="101"/>
      <c r="D31" s="301"/>
      <c r="E31" s="101"/>
      <c r="F31" s="101"/>
      <c r="G31" s="301"/>
      <c r="H31" s="101"/>
      <c r="I31" s="304"/>
    </row>
    <row r="32" spans="1:9">
      <c r="A32" s="292"/>
      <c r="B32" s="101"/>
      <c r="C32" s="101"/>
      <c r="D32" s="301"/>
      <c r="E32" s="101"/>
      <c r="F32" s="101"/>
      <c r="G32" s="301"/>
      <c r="H32" s="101"/>
      <c r="I32" s="304"/>
    </row>
    <row r="33" spans="1:9">
      <c r="A33" s="293"/>
      <c r="B33" s="101"/>
      <c r="C33" s="101"/>
      <c r="D33" s="302"/>
      <c r="E33" s="101"/>
      <c r="F33" s="101"/>
      <c r="G33" s="302"/>
      <c r="H33" s="101"/>
      <c r="I33" s="304"/>
    </row>
    <row r="34" spans="1:9">
      <c r="A34" s="290"/>
      <c r="B34" s="101"/>
      <c r="C34" s="101"/>
      <c r="D34" s="101"/>
      <c r="E34" s="101"/>
      <c r="F34" s="101"/>
      <c r="G34" s="101"/>
      <c r="H34" s="101"/>
      <c r="I34" s="304"/>
    </row>
    <row r="35" spans="1:9">
      <c r="A35" s="290"/>
      <c r="B35" s="101"/>
      <c r="C35" s="101"/>
      <c r="D35" s="101"/>
      <c r="E35" s="101"/>
      <c r="F35" s="101"/>
      <c r="G35" s="101"/>
      <c r="H35" s="101"/>
      <c r="I35" s="304"/>
    </row>
    <row r="36" spans="1:9">
      <c r="A36" s="290"/>
      <c r="B36" s="101"/>
      <c r="C36" s="101"/>
      <c r="D36" s="101"/>
      <c r="E36" s="101"/>
      <c r="F36" s="101"/>
      <c r="G36" s="101"/>
      <c r="H36" s="101"/>
      <c r="I36" s="304"/>
    </row>
    <row r="37" spans="1:9">
      <c r="A37" s="290"/>
      <c r="B37" s="46"/>
      <c r="C37" s="46"/>
      <c r="D37" s="46"/>
      <c r="E37" s="46"/>
      <c r="F37" s="46"/>
      <c r="G37" s="46"/>
      <c r="H37" s="46"/>
      <c r="I37" s="307"/>
    </row>
    <row r="38" spans="1:9">
      <c r="A38" s="296"/>
      <c r="B38" s="46"/>
      <c r="C38" s="46"/>
      <c r="D38" s="46"/>
      <c r="E38" s="46"/>
      <c r="F38" s="46"/>
      <c r="G38" s="46"/>
      <c r="H38" s="46"/>
      <c r="I38" s="307"/>
    </row>
    <row r="39" spans="1:9" ht="13.5" customHeight="1">
      <c r="A39" s="311"/>
      <c r="B39" s="213"/>
      <c r="C39" s="213"/>
      <c r="D39" s="213"/>
      <c r="E39" s="213"/>
      <c r="F39" s="213"/>
      <c r="G39" s="213"/>
      <c r="H39" s="213"/>
      <c r="I39" s="312"/>
    </row>
    <row r="40" spans="1:9" ht="13.5" customHeight="1">
      <c r="A40" s="296"/>
      <c r="B40" s="46"/>
      <c r="C40" s="46"/>
      <c r="D40" s="46"/>
      <c r="E40" s="46"/>
      <c r="F40" s="46"/>
      <c r="G40" s="46"/>
      <c r="H40" s="46"/>
      <c r="I40" s="307"/>
    </row>
    <row r="41" spans="1:9">
      <c r="A41" s="290"/>
      <c r="B41" s="101"/>
      <c r="C41" s="101"/>
      <c r="D41" s="101"/>
      <c r="E41" s="101"/>
      <c r="F41" s="101"/>
      <c r="G41" s="101"/>
      <c r="H41" s="101"/>
      <c r="I41" s="304"/>
    </row>
    <row r="42" spans="1:9">
      <c r="A42" s="290"/>
      <c r="B42" s="101"/>
      <c r="C42" s="101"/>
      <c r="D42" s="101"/>
      <c r="E42" s="101"/>
      <c r="F42" s="101"/>
      <c r="G42" s="101"/>
      <c r="H42" s="101"/>
      <c r="I42" s="304"/>
    </row>
    <row r="43" spans="1:9">
      <c r="A43" s="291"/>
      <c r="B43" s="101"/>
      <c r="C43" s="101"/>
      <c r="D43" s="101"/>
      <c r="E43" s="101"/>
      <c r="F43" s="101"/>
      <c r="G43" s="101"/>
      <c r="H43" s="101"/>
      <c r="I43" s="304"/>
    </row>
    <row r="44" spans="1:9">
      <c r="A44" s="291"/>
      <c r="B44" s="101"/>
      <c r="C44" s="101"/>
      <c r="D44" s="101"/>
      <c r="E44" s="101"/>
      <c r="F44" s="101"/>
      <c r="G44" s="101"/>
      <c r="H44" s="101"/>
      <c r="I44" s="304"/>
    </row>
    <row r="45" spans="1:9">
      <c r="A45" s="291"/>
      <c r="B45" s="101"/>
      <c r="C45" s="101"/>
      <c r="D45" s="101"/>
      <c r="E45" s="101"/>
      <c r="F45" s="101"/>
      <c r="G45" s="101"/>
      <c r="H45" s="101"/>
      <c r="I45" s="304"/>
    </row>
    <row r="46" spans="1:9">
      <c r="A46" s="291"/>
      <c r="B46" s="101"/>
      <c r="C46" s="101"/>
      <c r="D46" s="101"/>
      <c r="E46" s="101"/>
      <c r="F46" s="101"/>
      <c r="G46" s="101"/>
      <c r="H46" s="101"/>
      <c r="I46" s="304"/>
    </row>
    <row r="47" spans="1:9">
      <c r="A47" s="291"/>
      <c r="B47" s="101"/>
      <c r="C47" s="101"/>
      <c r="D47" s="101"/>
      <c r="E47" s="101"/>
      <c r="F47" s="101"/>
      <c r="G47" s="101"/>
      <c r="H47" s="101"/>
      <c r="I47" s="304"/>
    </row>
    <row r="48" spans="1:9">
      <c r="A48" s="291"/>
      <c r="B48" s="101"/>
      <c r="C48" s="101"/>
      <c r="D48" s="101"/>
      <c r="E48" s="101"/>
      <c r="F48" s="101"/>
      <c r="G48" s="101"/>
      <c r="H48" s="101"/>
      <c r="I48" s="304"/>
    </row>
    <row r="49" spans="1:9">
      <c r="A49" s="291"/>
      <c r="B49" s="101"/>
      <c r="C49" s="101"/>
      <c r="D49" s="101"/>
      <c r="E49" s="101"/>
      <c r="F49" s="101"/>
      <c r="G49" s="101"/>
      <c r="H49" s="101"/>
      <c r="I49" s="304"/>
    </row>
    <row r="50" spans="1:9">
      <c r="A50" s="291"/>
      <c r="B50" s="101"/>
      <c r="C50" s="101"/>
      <c r="D50" s="101"/>
      <c r="E50" s="101"/>
      <c r="F50" s="101"/>
      <c r="G50" s="101"/>
      <c r="H50" s="101"/>
      <c r="I50" s="304"/>
    </row>
    <row r="51" spans="1:9">
      <c r="A51" s="291"/>
      <c r="B51" s="101"/>
      <c r="C51" s="101"/>
      <c r="D51" s="101"/>
      <c r="E51" s="101"/>
      <c r="F51" s="101"/>
      <c r="G51" s="101"/>
      <c r="H51" s="101"/>
      <c r="I51" s="304"/>
    </row>
    <row r="52" spans="1:9">
      <c r="A52" s="291"/>
      <c r="B52" s="101"/>
      <c r="C52" s="101"/>
      <c r="D52" s="101"/>
      <c r="E52" s="101"/>
      <c r="F52" s="101"/>
      <c r="G52" s="101"/>
      <c r="H52" s="101"/>
      <c r="I52" s="304"/>
    </row>
    <row r="53" spans="1:9">
      <c r="A53" s="291"/>
      <c r="B53" s="101"/>
      <c r="C53" s="101"/>
      <c r="D53" s="101"/>
      <c r="E53" s="101"/>
      <c r="F53" s="101"/>
      <c r="G53" s="101"/>
      <c r="H53" s="101"/>
      <c r="I53" s="304"/>
    </row>
    <row r="54" spans="1:9">
      <c r="A54" s="291"/>
      <c r="B54" s="101"/>
      <c r="C54" s="101"/>
      <c r="D54" s="101"/>
      <c r="E54" s="101"/>
      <c r="F54" s="101"/>
      <c r="G54" s="101"/>
      <c r="H54" s="101"/>
      <c r="I54" s="304"/>
    </row>
    <row r="55" spans="1:9">
      <c r="A55" s="291"/>
      <c r="B55" s="101"/>
      <c r="C55" s="101"/>
      <c r="D55" s="101"/>
      <c r="E55" s="101"/>
      <c r="F55" s="101"/>
      <c r="G55" s="101"/>
      <c r="H55" s="101"/>
      <c r="I55" s="304"/>
    </row>
    <row r="56" spans="1:9">
      <c r="A56" s="291"/>
      <c r="B56" s="101"/>
      <c r="C56" s="101"/>
      <c r="D56" s="101"/>
      <c r="E56" s="101"/>
      <c r="F56" s="101"/>
      <c r="G56" s="101"/>
      <c r="H56" s="101"/>
      <c r="I56" s="304"/>
    </row>
    <row r="57" spans="1:9">
      <c r="A57" s="291"/>
      <c r="B57" s="101"/>
      <c r="C57" s="101"/>
      <c r="D57" s="101"/>
      <c r="E57" s="101"/>
      <c r="F57" s="101"/>
      <c r="G57" s="101"/>
      <c r="H57" s="101"/>
      <c r="I57" s="304"/>
    </row>
    <row r="58" spans="1:9">
      <c r="A58" s="291"/>
      <c r="B58" s="101"/>
      <c r="C58" s="101"/>
      <c r="D58" s="101"/>
      <c r="E58" s="101"/>
      <c r="F58" s="101"/>
      <c r="G58" s="101"/>
      <c r="H58" s="101"/>
      <c r="I58" s="304"/>
    </row>
    <row r="59" spans="1:9">
      <c r="A59" s="297"/>
      <c r="B59" s="26"/>
      <c r="C59" s="26"/>
      <c r="D59" s="26"/>
      <c r="E59" s="26"/>
      <c r="F59" s="26"/>
      <c r="G59" s="26"/>
      <c r="H59" s="26"/>
      <c r="I59" s="305"/>
    </row>
    <row r="60" spans="1:9">
      <c r="A60" s="298"/>
      <c r="B60" s="298"/>
      <c r="C60" s="298"/>
      <c r="D60" s="298"/>
      <c r="E60" s="298"/>
      <c r="F60" s="298"/>
      <c r="G60" s="298"/>
      <c r="H60" s="298"/>
      <c r="I60" s="298"/>
    </row>
    <row r="61" spans="1:9">
      <c r="A61" s="25"/>
      <c r="B61" s="25"/>
      <c r="C61" s="25"/>
      <c r="D61" s="25"/>
      <c r="E61" s="25"/>
      <c r="F61" s="25"/>
      <c r="G61" s="25"/>
      <c r="H61" s="25"/>
      <c r="I61" s="25"/>
    </row>
    <row r="62" spans="1:9">
      <c r="A62" s="25"/>
      <c r="B62" s="25"/>
      <c r="C62" s="25"/>
      <c r="D62" s="25"/>
      <c r="E62" s="25"/>
      <c r="F62" s="25"/>
      <c r="G62" s="25"/>
      <c r="H62" s="25"/>
      <c r="I62" s="25"/>
    </row>
    <row r="63" spans="1:9">
      <c r="A63" s="25"/>
      <c r="B63" s="25"/>
      <c r="C63" s="25"/>
      <c r="D63" s="25"/>
      <c r="E63" s="25"/>
      <c r="F63" s="25"/>
      <c r="G63" s="25"/>
      <c r="H63" s="25"/>
      <c r="I63" s="25"/>
    </row>
    <row r="64" spans="1:9">
      <c r="A64" s="25"/>
      <c r="B64" s="25"/>
      <c r="C64" s="25"/>
      <c r="D64" s="25"/>
      <c r="E64" s="25"/>
      <c r="F64" s="25"/>
      <c r="G64" s="25"/>
      <c r="H64" s="25"/>
      <c r="I64" s="25"/>
    </row>
    <row r="65" spans="1:9">
      <c r="A65" s="25"/>
      <c r="B65" s="25"/>
      <c r="C65" s="25"/>
      <c r="D65" s="25"/>
      <c r="E65" s="25"/>
      <c r="F65" s="25"/>
      <c r="G65" s="25"/>
      <c r="H65" s="25"/>
      <c r="I65" s="25"/>
    </row>
    <row r="66" spans="1:9">
      <c r="A66" s="25"/>
      <c r="B66" s="25"/>
      <c r="C66" s="25"/>
      <c r="D66" s="25"/>
      <c r="E66" s="25"/>
      <c r="F66" s="25"/>
      <c r="G66" s="25"/>
      <c r="H66" s="25"/>
      <c r="I66" s="25"/>
    </row>
    <row r="67" spans="1:9">
      <c r="A67" s="25"/>
      <c r="B67" s="25"/>
      <c r="C67" s="25"/>
      <c r="D67" s="25"/>
      <c r="E67" s="25"/>
      <c r="F67" s="25"/>
      <c r="G67" s="25"/>
      <c r="H67" s="25"/>
      <c r="I67" s="25"/>
    </row>
  </sheetData>
  <mergeCells count="2">
    <mergeCell ref="A4:I4"/>
    <mergeCell ref="A6:I6"/>
  </mergeCells>
  <phoneticPr fontId="10"/>
  <printOptions horizontalCentered="1" verticalCentered="1"/>
  <pageMargins left="0.78740157480314965" right="0.78740157480314965" top="0.59055118110236227" bottom="0.6692913385826772" header="0.27559055118110237" footer="0.27559055118110237"/>
  <pageSetup paperSize="9" scale="103" fitToWidth="1" fitToHeight="1" orientation="portrait" usePrinterDefaults="1" horizontalDpi="1200" verticalDpi="12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sheetPr>
    <pageSetUpPr fitToPage="1"/>
  </sheetPr>
  <dimension ref="A1:J34"/>
  <sheetViews>
    <sheetView view="pageBreakPreview" zoomScaleSheetLayoutView="100" workbookViewId="0">
      <selection activeCell="A2" sqref="A2"/>
    </sheetView>
  </sheetViews>
  <sheetFormatPr defaultColWidth="9" defaultRowHeight="13.2"/>
  <cols>
    <col min="1" max="1" width="4.33203125" style="16" customWidth="1"/>
    <col min="2" max="2" width="7.88671875" style="16" customWidth="1"/>
    <col min="3" max="6" width="9" style="16"/>
    <col min="7" max="7" width="8.6640625" style="16" customWidth="1"/>
    <col min="8" max="9" width="9" style="16"/>
    <col min="10" max="10" width="11" style="16" customWidth="1"/>
    <col min="11" max="16384" width="9" style="16"/>
  </cols>
  <sheetData>
    <row r="1" spans="1:10" ht="18.600000000000001" customHeight="1">
      <c r="A1" s="7" t="s">
        <v>112</v>
      </c>
    </row>
    <row r="2" spans="1:10" ht="20.25" customHeight="1">
      <c r="F2" s="38" t="s">
        <v>115</v>
      </c>
    </row>
    <row r="6" spans="1:10" ht="17.25" customHeight="1">
      <c r="B6" s="18" t="s">
        <v>216</v>
      </c>
    </row>
    <row r="7" spans="1:10" ht="17.25" customHeight="1">
      <c r="B7" s="313" t="s">
        <v>60</v>
      </c>
      <c r="C7" s="313"/>
    </row>
    <row r="8" spans="1:10" ht="17.25" customHeight="1">
      <c r="B8" s="17"/>
    </row>
    <row r="9" spans="1:10" ht="52.5" customHeight="1">
      <c r="B9" s="19" t="s">
        <v>117</v>
      </c>
      <c r="C9" s="24"/>
      <c r="D9" s="24"/>
      <c r="E9" s="24"/>
      <c r="F9" s="24"/>
      <c r="G9" s="24"/>
      <c r="H9" s="24"/>
      <c r="I9" s="24"/>
      <c r="J9" s="24"/>
    </row>
    <row r="10" spans="1:10">
      <c r="B10" s="20"/>
    </row>
    <row r="11" spans="1:10">
      <c r="B11" s="314" t="s">
        <v>179</v>
      </c>
    </row>
    <row r="12" spans="1:10">
      <c r="B12" s="315"/>
      <c r="C12" s="319"/>
      <c r="D12" s="319"/>
      <c r="E12" s="319"/>
      <c r="F12" s="319"/>
      <c r="G12" s="319"/>
      <c r="H12" s="319"/>
      <c r="I12" s="319"/>
      <c r="J12" s="322"/>
    </row>
    <row r="13" spans="1:10">
      <c r="B13" s="316"/>
      <c r="C13" s="318"/>
      <c r="D13" s="318"/>
      <c r="E13" s="318"/>
      <c r="F13" s="318"/>
      <c r="G13" s="318"/>
      <c r="H13" s="318"/>
      <c r="I13" s="318"/>
      <c r="J13" s="323"/>
    </row>
    <row r="14" spans="1:10">
      <c r="B14" s="316"/>
      <c r="C14" s="318"/>
      <c r="D14" s="318"/>
      <c r="E14" s="318"/>
      <c r="F14" s="318"/>
      <c r="G14" s="318"/>
      <c r="H14" s="318"/>
      <c r="I14" s="318"/>
      <c r="J14" s="323"/>
    </row>
    <row r="15" spans="1:10">
      <c r="B15" s="316"/>
      <c r="C15" s="318"/>
      <c r="D15" s="318"/>
      <c r="E15" s="318"/>
      <c r="F15" s="318"/>
      <c r="G15" s="318"/>
      <c r="H15" s="318"/>
      <c r="I15" s="318"/>
      <c r="J15" s="323"/>
    </row>
    <row r="16" spans="1:10">
      <c r="B16" s="316"/>
      <c r="C16" s="318"/>
      <c r="D16" s="318"/>
      <c r="E16" s="318"/>
      <c r="F16" s="318"/>
      <c r="G16" s="318"/>
      <c r="H16" s="318"/>
      <c r="I16" s="318"/>
      <c r="J16" s="323"/>
    </row>
    <row r="17" spans="2:10">
      <c r="B17" s="317"/>
      <c r="C17" s="320"/>
      <c r="D17" s="320"/>
      <c r="E17" s="320"/>
      <c r="F17" s="320"/>
      <c r="G17" s="320"/>
      <c r="H17" s="320"/>
      <c r="I17" s="320"/>
      <c r="J17" s="324"/>
    </row>
    <row r="18" spans="2:10">
      <c r="B18" s="318"/>
      <c r="C18" s="318"/>
      <c r="D18" s="318"/>
      <c r="E18" s="318"/>
      <c r="F18" s="318"/>
      <c r="G18" s="318"/>
      <c r="H18" s="318"/>
      <c r="I18" s="318"/>
    </row>
    <row r="19" spans="2:10">
      <c r="B19" s="20"/>
      <c r="J19" s="325" t="s">
        <v>214</v>
      </c>
    </row>
    <row r="20" spans="2:10">
      <c r="B20" s="20"/>
    </row>
    <row r="21" spans="2:10">
      <c r="B21" s="20"/>
    </row>
    <row r="22" spans="2:10">
      <c r="B22" s="17" t="s">
        <v>227</v>
      </c>
    </row>
    <row r="23" spans="2:10">
      <c r="B23" s="20"/>
    </row>
    <row r="24" spans="2:10">
      <c r="B24" s="20"/>
    </row>
    <row r="25" spans="2:10">
      <c r="B25" s="20"/>
    </row>
    <row r="26" spans="2:10" ht="22.65" customHeight="1">
      <c r="B26" s="17" t="s">
        <v>6</v>
      </c>
      <c r="C26" s="25"/>
      <c r="D26" s="25"/>
      <c r="E26" s="25"/>
      <c r="F26" s="25"/>
      <c r="G26" s="25"/>
      <c r="H26" s="25"/>
      <c r="I26" s="25"/>
      <c r="J26" s="25"/>
    </row>
    <row r="27" spans="2:10" ht="22.65" customHeight="1">
      <c r="C27" s="26" t="s">
        <v>10</v>
      </c>
      <c r="D27" s="33"/>
      <c r="E27" s="33"/>
      <c r="F27" s="33"/>
      <c r="G27" s="33"/>
      <c r="H27" s="33"/>
      <c r="I27" s="33"/>
      <c r="J27" s="33"/>
    </row>
    <row r="28" spans="2:10" ht="22.65" customHeight="1">
      <c r="C28" s="27" t="s">
        <v>3</v>
      </c>
      <c r="D28" s="34"/>
      <c r="E28" s="34"/>
      <c r="F28" s="34"/>
      <c r="G28" s="34"/>
      <c r="H28" s="34"/>
      <c r="I28" s="34"/>
      <c r="J28" s="34"/>
    </row>
    <row r="29" spans="2:10" ht="22.65" customHeight="1">
      <c r="C29" s="28" t="s">
        <v>13</v>
      </c>
      <c r="D29" s="28"/>
      <c r="E29" s="37"/>
      <c r="F29" s="37"/>
      <c r="G29" s="37"/>
      <c r="H29" s="37"/>
      <c r="I29" s="37"/>
      <c r="J29" s="37"/>
    </row>
    <row r="30" spans="2:10" ht="22.65" customHeight="1">
      <c r="C30" s="27" t="s">
        <v>7</v>
      </c>
      <c r="D30" s="34"/>
      <c r="E30" s="34"/>
      <c r="F30" s="34"/>
      <c r="G30" s="34"/>
      <c r="H30" s="34"/>
      <c r="I30" s="34"/>
      <c r="J30" s="34"/>
    </row>
    <row r="31" spans="2:10" ht="16.2">
      <c r="J31" s="40"/>
    </row>
    <row r="32" spans="2:10" ht="27.9" customHeight="1">
      <c r="C32" s="29"/>
      <c r="D32" s="35"/>
      <c r="E32" s="35"/>
      <c r="F32" s="35"/>
      <c r="G32" s="35"/>
      <c r="H32" s="35"/>
      <c r="I32" s="35"/>
      <c r="J32" s="35"/>
    </row>
    <row r="33" spans="1:9" ht="26.25" customHeight="1">
      <c r="C33" s="321"/>
      <c r="I33" s="40"/>
    </row>
    <row r="34" spans="1:9">
      <c r="A34" s="17"/>
    </row>
  </sheetData>
  <mergeCells count="12">
    <mergeCell ref="B7:C7"/>
    <mergeCell ref="B9:J9"/>
    <mergeCell ref="C27:D27"/>
    <mergeCell ref="E27:I27"/>
    <mergeCell ref="C28:D28"/>
    <mergeCell ref="E28:J28"/>
    <mergeCell ref="C29:D29"/>
    <mergeCell ref="E29:J29"/>
    <mergeCell ref="C30:D30"/>
    <mergeCell ref="E30:J30"/>
    <mergeCell ref="C32:J32"/>
    <mergeCell ref="B12:J17"/>
  </mergeCells>
  <phoneticPr fontId="10"/>
  <pageMargins left="0.78740157480314965" right="0.78740157480314965" top="0.59055118110236227" bottom="0.6692913385826772" header="0.27559055118110237" footer="0.27559055118110237"/>
  <pageSetup paperSize="9" fitToWidth="1" fitToHeight="1" orientation="portrait" usePrinterDefaults="1"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1:C16"/>
  <sheetViews>
    <sheetView view="pageBreakPreview" zoomScaleSheetLayoutView="100" workbookViewId="0">
      <selection activeCell="A2" sqref="A2"/>
    </sheetView>
  </sheetViews>
  <sheetFormatPr defaultRowHeight="25.2" customHeight="1"/>
  <cols>
    <col min="1" max="1" width="9.6640625" style="7" bestFit="1" customWidth="1"/>
    <col min="2" max="2" width="16.21875" style="7" bestFit="1" customWidth="1"/>
    <col min="3" max="3" width="51.44140625" style="7" bestFit="1" customWidth="1"/>
    <col min="4" max="16384" width="8.88671875" style="7" customWidth="1"/>
  </cols>
  <sheetData>
    <row r="1" spans="1:3" ht="25.2" customHeight="1">
      <c r="A1" s="6" t="s">
        <v>201</v>
      </c>
      <c r="B1" s="6"/>
      <c r="C1" s="6"/>
    </row>
    <row r="3" spans="1:3" ht="25.2" customHeight="1">
      <c r="A3" s="8" t="s">
        <v>202</v>
      </c>
      <c r="B3" s="8" t="s">
        <v>183</v>
      </c>
      <c r="C3" s="8" t="s">
        <v>69</v>
      </c>
    </row>
    <row r="4" spans="1:3" ht="25.2" customHeight="1">
      <c r="A4" s="8" t="s">
        <v>203</v>
      </c>
      <c r="B4" s="14" t="s">
        <v>188</v>
      </c>
      <c r="C4" s="14" t="s">
        <v>189</v>
      </c>
    </row>
    <row r="5" spans="1:3" ht="25.2" customHeight="1">
      <c r="A5" s="9" t="s">
        <v>204</v>
      </c>
      <c r="B5" s="14" t="s">
        <v>192</v>
      </c>
      <c r="C5" s="14" t="s">
        <v>63</v>
      </c>
    </row>
    <row r="6" spans="1:3" ht="25.2" customHeight="1">
      <c r="A6" s="10"/>
      <c r="B6" s="14" t="s">
        <v>194</v>
      </c>
      <c r="C6" s="14" t="s">
        <v>0</v>
      </c>
    </row>
    <row r="7" spans="1:3" ht="25.2" customHeight="1">
      <c r="A7" s="10"/>
      <c r="B7" s="15" t="s">
        <v>158</v>
      </c>
      <c r="C7" s="15" t="s">
        <v>210</v>
      </c>
    </row>
    <row r="8" spans="1:3" ht="25.2" customHeight="1">
      <c r="A8" s="11" t="s">
        <v>184</v>
      </c>
      <c r="B8" s="15"/>
      <c r="C8" s="15" t="s">
        <v>8</v>
      </c>
    </row>
    <row r="9" spans="1:3" ht="25.2" customHeight="1">
      <c r="A9" s="12"/>
      <c r="B9" s="15" t="s">
        <v>205</v>
      </c>
      <c r="C9" s="15" t="s">
        <v>9</v>
      </c>
    </row>
    <row r="10" spans="1:3" ht="25.2" customHeight="1">
      <c r="A10" s="12"/>
      <c r="B10" s="15" t="s">
        <v>206</v>
      </c>
      <c r="C10" s="15" t="s">
        <v>185</v>
      </c>
    </row>
    <row r="11" spans="1:3" ht="25.2" customHeight="1">
      <c r="A11" s="12"/>
      <c r="B11" s="15" t="s">
        <v>14</v>
      </c>
      <c r="C11" s="15" t="s">
        <v>52</v>
      </c>
    </row>
    <row r="12" spans="1:3" ht="25.2" customHeight="1">
      <c r="A12" s="12"/>
      <c r="B12" s="15" t="s">
        <v>207</v>
      </c>
      <c r="C12" s="15" t="s">
        <v>35</v>
      </c>
    </row>
    <row r="13" spans="1:3" ht="25.2" customHeight="1">
      <c r="A13" s="12"/>
      <c r="B13" s="15" t="s">
        <v>208</v>
      </c>
      <c r="C13" s="15" t="s">
        <v>209</v>
      </c>
    </row>
    <row r="14" spans="1:3" ht="25.2" customHeight="1">
      <c r="A14" s="12"/>
      <c r="B14" s="15" t="s">
        <v>191</v>
      </c>
      <c r="C14" s="15" t="s">
        <v>23</v>
      </c>
    </row>
    <row r="15" spans="1:3" ht="25.2" customHeight="1">
      <c r="A15" s="12"/>
      <c r="B15" s="15" t="s">
        <v>29</v>
      </c>
      <c r="C15" s="15" t="s">
        <v>228</v>
      </c>
    </row>
    <row r="16" spans="1:3" ht="25.2" customHeight="1">
      <c r="A16" s="13"/>
      <c r="B16" s="15" t="s">
        <v>97</v>
      </c>
      <c r="C16" s="15" t="s">
        <v>211</v>
      </c>
    </row>
  </sheetData>
  <mergeCells count="3">
    <mergeCell ref="A1:C1"/>
    <mergeCell ref="A5:A7"/>
    <mergeCell ref="A8:A16"/>
  </mergeCells>
  <phoneticPr fontId="5" type="Hiragana"/>
  <printOptions horizontalCentered="1"/>
  <pageMargins left="0.7" right="0.7" top="0.75" bottom="0.75" header="0.3" footer="0.3"/>
  <pageSetup paperSize="9" scale="110"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J49"/>
  <sheetViews>
    <sheetView view="pageBreakPreview" zoomScaleSheetLayoutView="100" workbookViewId="0">
      <selection activeCell="B15" sqref="B15"/>
    </sheetView>
  </sheetViews>
  <sheetFormatPr defaultColWidth="9" defaultRowHeight="13.2"/>
  <cols>
    <col min="1" max="1" width="4.33203125" style="16" customWidth="1"/>
    <col min="2" max="2" width="7.88671875" style="16" customWidth="1"/>
    <col min="3" max="6" width="9" style="16"/>
    <col min="7" max="7" width="8.6640625" style="16" customWidth="1"/>
    <col min="8" max="9" width="9" style="16"/>
    <col min="10" max="10" width="11" style="16" customWidth="1"/>
    <col min="11" max="16384" width="9" style="16"/>
  </cols>
  <sheetData>
    <row r="1" spans="1:10">
      <c r="A1" s="16" t="s">
        <v>186</v>
      </c>
    </row>
    <row r="2" spans="1:10" ht="20.25" customHeight="1">
      <c r="F2" s="38" t="s">
        <v>11</v>
      </c>
    </row>
    <row r="6" spans="1:10" ht="17.25" customHeight="1">
      <c r="B6" s="18" t="s">
        <v>213</v>
      </c>
    </row>
    <row r="7" spans="1:10" ht="17.25" customHeight="1">
      <c r="B7" s="17"/>
    </row>
    <row r="8" spans="1:10" ht="17.25" customHeight="1">
      <c r="B8" s="17"/>
    </row>
    <row r="9" spans="1:10" ht="52.5" customHeight="1">
      <c r="B9" s="19" t="s">
        <v>182</v>
      </c>
      <c r="C9" s="24"/>
      <c r="D9" s="24"/>
      <c r="E9" s="24"/>
      <c r="F9" s="24"/>
      <c r="G9" s="24"/>
      <c r="H9" s="24"/>
      <c r="I9" s="24"/>
      <c r="J9" s="24"/>
    </row>
    <row r="10" spans="1:10">
      <c r="B10" s="20"/>
    </row>
    <row r="11" spans="1:10">
      <c r="B11" s="20"/>
      <c r="I11" s="39"/>
      <c r="J11" s="39" t="s">
        <v>214</v>
      </c>
    </row>
    <row r="12" spans="1:10">
      <c r="B12" s="20"/>
    </row>
    <row r="13" spans="1:10">
      <c r="B13" s="20"/>
    </row>
    <row r="14" spans="1:10">
      <c r="B14" s="17" t="s">
        <v>227</v>
      </c>
    </row>
    <row r="15" spans="1:10">
      <c r="B15" s="20"/>
    </row>
    <row r="16" spans="1:10">
      <c r="B16" s="20"/>
    </row>
    <row r="17" spans="1:10">
      <c r="B17" s="20"/>
    </row>
    <row r="18" spans="1:10" ht="22.65" customHeight="1">
      <c r="B18" s="17" t="s">
        <v>6</v>
      </c>
      <c r="C18" s="25"/>
      <c r="D18" s="25"/>
      <c r="E18" s="25"/>
      <c r="F18" s="25"/>
      <c r="G18" s="25"/>
      <c r="H18" s="25"/>
      <c r="I18" s="25"/>
      <c r="J18" s="25"/>
    </row>
    <row r="19" spans="1:10" ht="22.65" customHeight="1">
      <c r="C19" s="26" t="s">
        <v>10</v>
      </c>
      <c r="D19" s="33"/>
      <c r="E19" s="36"/>
      <c r="F19" s="36"/>
      <c r="G19" s="36"/>
      <c r="H19" s="36"/>
      <c r="I19" s="36"/>
      <c r="J19" s="36"/>
    </row>
    <row r="20" spans="1:10" ht="22.65" customHeight="1">
      <c r="C20" s="27" t="s">
        <v>3</v>
      </c>
      <c r="D20" s="34"/>
      <c r="E20" s="34"/>
      <c r="F20" s="34"/>
      <c r="G20" s="34"/>
      <c r="H20" s="34"/>
      <c r="I20" s="34"/>
      <c r="J20" s="34"/>
    </row>
    <row r="21" spans="1:10" ht="22.65" customHeight="1">
      <c r="C21" s="28" t="s">
        <v>13</v>
      </c>
      <c r="D21" s="28"/>
      <c r="E21" s="37"/>
      <c r="F21" s="37"/>
      <c r="G21" s="37"/>
      <c r="H21" s="37"/>
      <c r="I21" s="37"/>
      <c r="J21" s="37"/>
    </row>
    <row r="22" spans="1:10" ht="22.65" customHeight="1">
      <c r="C22" s="27" t="s">
        <v>7</v>
      </c>
      <c r="D22" s="34"/>
      <c r="E22" s="34"/>
      <c r="F22" s="34"/>
      <c r="G22" s="34"/>
      <c r="H22" s="34"/>
      <c r="I22" s="34"/>
      <c r="J22" s="34"/>
    </row>
    <row r="23" spans="1:10" ht="16.2">
      <c r="J23" s="40"/>
    </row>
    <row r="24" spans="1:10" ht="27.9" customHeight="1">
      <c r="B24" s="16" t="s">
        <v>181</v>
      </c>
      <c r="C24" s="29"/>
      <c r="D24" s="35"/>
      <c r="E24" s="35"/>
      <c r="F24" s="35"/>
      <c r="G24" s="35"/>
      <c r="H24" s="35"/>
      <c r="I24" s="35"/>
      <c r="J24" s="35"/>
    </row>
    <row r="25" spans="1:10" ht="26.25" customHeight="1">
      <c r="B25" s="21"/>
      <c r="C25" s="30"/>
      <c r="D25" s="30"/>
      <c r="E25" s="30"/>
      <c r="F25" s="30"/>
      <c r="G25" s="30"/>
      <c r="H25" s="30"/>
      <c r="I25" s="30"/>
      <c r="J25" s="41"/>
    </row>
    <row r="26" spans="1:10">
      <c r="A26" s="17"/>
      <c r="B26" s="22"/>
      <c r="C26" s="31"/>
      <c r="D26" s="31"/>
      <c r="E26" s="31"/>
      <c r="F26" s="31"/>
      <c r="G26" s="31"/>
      <c r="H26" s="31"/>
      <c r="I26" s="31"/>
      <c r="J26" s="42"/>
    </row>
    <row r="27" spans="1:10">
      <c r="B27" s="22"/>
      <c r="C27" s="31"/>
      <c r="D27" s="31"/>
      <c r="E27" s="31"/>
      <c r="F27" s="31"/>
      <c r="G27" s="31"/>
      <c r="H27" s="31"/>
      <c r="I27" s="31"/>
      <c r="J27" s="42"/>
    </row>
    <row r="28" spans="1:10">
      <c r="B28" s="22"/>
      <c r="C28" s="31"/>
      <c r="D28" s="31"/>
      <c r="E28" s="31"/>
      <c r="F28" s="31"/>
      <c r="G28" s="31"/>
      <c r="H28" s="31"/>
      <c r="I28" s="31"/>
      <c r="J28" s="42"/>
    </row>
    <row r="29" spans="1:10">
      <c r="B29" s="22"/>
      <c r="C29" s="31"/>
      <c r="D29" s="31"/>
      <c r="E29" s="31"/>
      <c r="F29" s="31"/>
      <c r="G29" s="31"/>
      <c r="H29" s="31"/>
      <c r="I29" s="31"/>
      <c r="J29" s="42"/>
    </row>
    <row r="30" spans="1:10">
      <c r="B30" s="22"/>
      <c r="C30" s="31"/>
      <c r="D30" s="31"/>
      <c r="E30" s="31"/>
      <c r="F30" s="31"/>
      <c r="G30" s="31"/>
      <c r="H30" s="31"/>
      <c r="I30" s="31"/>
      <c r="J30" s="42"/>
    </row>
    <row r="31" spans="1:10">
      <c r="B31" s="22"/>
      <c r="C31" s="31"/>
      <c r="D31" s="31"/>
      <c r="E31" s="31"/>
      <c r="F31" s="31"/>
      <c r="G31" s="31"/>
      <c r="H31" s="31"/>
      <c r="I31" s="31"/>
      <c r="J31" s="42"/>
    </row>
    <row r="32" spans="1:10">
      <c r="B32" s="22"/>
      <c r="C32" s="31"/>
      <c r="D32" s="31"/>
      <c r="E32" s="31"/>
      <c r="F32" s="31"/>
      <c r="G32" s="31"/>
      <c r="H32" s="31"/>
      <c r="I32" s="31"/>
      <c r="J32" s="42"/>
    </row>
    <row r="33" spans="2:10">
      <c r="B33" s="22"/>
      <c r="C33" s="31"/>
      <c r="D33" s="31"/>
      <c r="E33" s="31"/>
      <c r="F33" s="31"/>
      <c r="G33" s="31"/>
      <c r="H33" s="31"/>
      <c r="I33" s="31"/>
      <c r="J33" s="42"/>
    </row>
    <row r="34" spans="2:10">
      <c r="B34" s="22"/>
      <c r="C34" s="31"/>
      <c r="D34" s="31"/>
      <c r="E34" s="31"/>
      <c r="F34" s="31"/>
      <c r="G34" s="31"/>
      <c r="H34" s="31"/>
      <c r="I34" s="31"/>
      <c r="J34" s="42"/>
    </row>
    <row r="35" spans="2:10">
      <c r="B35" s="22"/>
      <c r="C35" s="31"/>
      <c r="D35" s="31"/>
      <c r="E35" s="31"/>
      <c r="F35" s="31"/>
      <c r="G35" s="31"/>
      <c r="H35" s="31"/>
      <c r="I35" s="31"/>
      <c r="J35" s="42"/>
    </row>
    <row r="36" spans="2:10">
      <c r="B36" s="22"/>
      <c r="C36" s="31"/>
      <c r="D36" s="31"/>
      <c r="E36" s="31"/>
      <c r="F36" s="31"/>
      <c r="G36" s="31"/>
      <c r="H36" s="31"/>
      <c r="I36" s="31"/>
      <c r="J36" s="42"/>
    </row>
    <row r="37" spans="2:10">
      <c r="B37" s="22"/>
      <c r="C37" s="31"/>
      <c r="D37" s="31"/>
      <c r="E37" s="31"/>
      <c r="F37" s="31"/>
      <c r="G37" s="31"/>
      <c r="H37" s="31"/>
      <c r="I37" s="31"/>
      <c r="J37" s="42"/>
    </row>
    <row r="38" spans="2:10">
      <c r="B38" s="22"/>
      <c r="C38" s="31"/>
      <c r="D38" s="31"/>
      <c r="E38" s="31"/>
      <c r="F38" s="31"/>
      <c r="G38" s="31"/>
      <c r="H38" s="31"/>
      <c r="I38" s="31"/>
      <c r="J38" s="42"/>
    </row>
    <row r="39" spans="2:10">
      <c r="B39" s="22"/>
      <c r="C39" s="31"/>
      <c r="D39" s="31"/>
      <c r="E39" s="31"/>
      <c r="F39" s="31"/>
      <c r="G39" s="31"/>
      <c r="H39" s="31"/>
      <c r="I39" s="31"/>
      <c r="J39" s="42"/>
    </row>
    <row r="40" spans="2:10">
      <c r="B40" s="22"/>
      <c r="C40" s="31"/>
      <c r="D40" s="31"/>
      <c r="E40" s="31"/>
      <c r="F40" s="31"/>
      <c r="G40" s="31"/>
      <c r="H40" s="31"/>
      <c r="I40" s="31"/>
      <c r="J40" s="42"/>
    </row>
    <row r="41" spans="2:10">
      <c r="B41" s="22"/>
      <c r="C41" s="31"/>
      <c r="D41" s="31"/>
      <c r="E41" s="31"/>
      <c r="F41" s="31"/>
      <c r="G41" s="31"/>
      <c r="H41" s="31"/>
      <c r="I41" s="31"/>
      <c r="J41" s="42"/>
    </row>
    <row r="42" spans="2:10">
      <c r="B42" s="22"/>
      <c r="C42" s="31"/>
      <c r="D42" s="31"/>
      <c r="E42" s="31"/>
      <c r="F42" s="31"/>
      <c r="G42" s="31"/>
      <c r="H42" s="31"/>
      <c r="I42" s="31"/>
      <c r="J42" s="42"/>
    </row>
    <row r="43" spans="2:10">
      <c r="B43" s="22"/>
      <c r="C43" s="31"/>
      <c r="D43" s="31"/>
      <c r="E43" s="31"/>
      <c r="F43" s="31"/>
      <c r="G43" s="31"/>
      <c r="H43" s="31"/>
      <c r="I43" s="31"/>
      <c r="J43" s="42"/>
    </row>
    <row r="44" spans="2:10">
      <c r="B44" s="22"/>
      <c r="C44" s="31"/>
      <c r="D44" s="31"/>
      <c r="E44" s="31"/>
      <c r="F44" s="31"/>
      <c r="G44" s="31"/>
      <c r="H44" s="31"/>
      <c r="I44" s="31"/>
      <c r="J44" s="42"/>
    </row>
    <row r="45" spans="2:10">
      <c r="B45" s="22"/>
      <c r="C45" s="31"/>
      <c r="D45" s="31"/>
      <c r="E45" s="31"/>
      <c r="F45" s="31"/>
      <c r="G45" s="31"/>
      <c r="H45" s="31"/>
      <c r="I45" s="31"/>
      <c r="J45" s="42"/>
    </row>
    <row r="46" spans="2:10">
      <c r="B46" s="22"/>
      <c r="C46" s="31"/>
      <c r="D46" s="31"/>
      <c r="E46" s="31"/>
      <c r="F46" s="31"/>
      <c r="G46" s="31"/>
      <c r="H46" s="31"/>
      <c r="I46" s="31"/>
      <c r="J46" s="42"/>
    </row>
    <row r="47" spans="2:10">
      <c r="B47" s="22"/>
      <c r="C47" s="31"/>
      <c r="D47" s="31"/>
      <c r="E47" s="31"/>
      <c r="F47" s="31"/>
      <c r="G47" s="31"/>
      <c r="H47" s="31"/>
      <c r="I47" s="31"/>
      <c r="J47" s="42"/>
    </row>
    <row r="48" spans="2:10">
      <c r="B48" s="22"/>
      <c r="C48" s="31"/>
      <c r="D48" s="31"/>
      <c r="E48" s="31"/>
      <c r="F48" s="31"/>
      <c r="G48" s="31"/>
      <c r="H48" s="31"/>
      <c r="I48" s="31"/>
      <c r="J48" s="42"/>
    </row>
    <row r="49" spans="2:10">
      <c r="B49" s="23"/>
      <c r="C49" s="32"/>
      <c r="D49" s="32"/>
      <c r="E49" s="32"/>
      <c r="F49" s="32"/>
      <c r="G49" s="32"/>
      <c r="H49" s="32"/>
      <c r="I49" s="32"/>
      <c r="J49" s="43"/>
    </row>
  </sheetData>
  <mergeCells count="10">
    <mergeCell ref="B9:J9"/>
    <mergeCell ref="C19:D19"/>
    <mergeCell ref="E19:J19"/>
    <mergeCell ref="C20:D20"/>
    <mergeCell ref="E20:J20"/>
    <mergeCell ref="C21:D21"/>
    <mergeCell ref="E21:J21"/>
    <mergeCell ref="C22:D22"/>
    <mergeCell ref="E22:J22"/>
    <mergeCell ref="B25:J49"/>
  </mergeCells>
  <phoneticPr fontId="10"/>
  <pageMargins left="0.77" right="0.79" top="0.85" bottom="0.88" header="0.54" footer="0.33"/>
  <pageSetup paperSize="9" scale="98" fitToWidth="1" fitToHeight="1" orientation="portrait" usePrinterDefaults="1"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J26"/>
  <sheetViews>
    <sheetView view="pageBreakPreview" zoomScaleSheetLayoutView="100" workbookViewId="0">
      <selection activeCell="B15" sqref="B15"/>
    </sheetView>
  </sheetViews>
  <sheetFormatPr defaultColWidth="9" defaultRowHeight="13.2"/>
  <cols>
    <col min="1" max="1" width="4.33203125" style="7" customWidth="1"/>
    <col min="2" max="2" width="7.88671875" style="7" customWidth="1"/>
    <col min="3" max="3" width="9" style="7"/>
    <col min="4" max="4" width="10.44140625" style="7" customWidth="1"/>
    <col min="5" max="5" width="7.88671875" style="7" customWidth="1"/>
    <col min="6" max="9" width="9" style="7"/>
    <col min="10" max="10" width="11" style="7" customWidth="1"/>
    <col min="11" max="16384" width="9" style="7"/>
  </cols>
  <sheetData>
    <row r="1" spans="1:10">
      <c r="A1" s="7" t="s">
        <v>190</v>
      </c>
    </row>
    <row r="2" spans="1:10" ht="20.25" customHeight="1">
      <c r="F2" s="38" t="s">
        <v>15</v>
      </c>
    </row>
    <row r="6" spans="1:10" ht="17.25" customHeight="1">
      <c r="B6" s="17" t="s">
        <v>91</v>
      </c>
    </row>
    <row r="7" spans="1:10" ht="17.25" customHeight="1">
      <c r="B7" s="17"/>
    </row>
    <row r="8" spans="1:10" ht="17.25" customHeight="1">
      <c r="B8" s="17"/>
    </row>
    <row r="9" spans="1:10" ht="52.5" customHeight="1">
      <c r="B9" s="19" t="s">
        <v>17</v>
      </c>
      <c r="C9" s="24"/>
      <c r="D9" s="24"/>
      <c r="E9" s="24"/>
      <c r="F9" s="24"/>
      <c r="G9" s="24"/>
      <c r="H9" s="24"/>
      <c r="I9" s="24"/>
      <c r="J9" s="24"/>
    </row>
    <row r="10" spans="1:10">
      <c r="B10" s="44"/>
    </row>
    <row r="11" spans="1:10">
      <c r="B11" s="44"/>
      <c r="J11" s="49" t="s">
        <v>217</v>
      </c>
    </row>
    <row r="12" spans="1:10">
      <c r="B12" s="44"/>
    </row>
    <row r="13" spans="1:10">
      <c r="B13" s="44"/>
    </row>
    <row r="14" spans="1:10">
      <c r="B14" s="17" t="s">
        <v>227</v>
      </c>
    </row>
    <row r="15" spans="1:10">
      <c r="B15" s="44"/>
    </row>
    <row r="16" spans="1:10">
      <c r="B16" s="44"/>
    </row>
    <row r="17" spans="1:10">
      <c r="B17" s="44"/>
    </row>
    <row r="18" spans="1:10" ht="22.65" customHeight="1">
      <c r="B18" s="45" t="s">
        <v>19</v>
      </c>
      <c r="C18" s="45"/>
      <c r="D18" s="46"/>
      <c r="E18" s="46"/>
      <c r="F18" s="46"/>
      <c r="G18" s="46"/>
      <c r="H18" s="46"/>
      <c r="I18" s="46"/>
      <c r="J18" s="46"/>
    </row>
    <row r="19" spans="1:10" ht="22.65" customHeight="1">
      <c r="C19" s="26" t="s">
        <v>21</v>
      </c>
      <c r="D19" s="33"/>
      <c r="E19" s="33"/>
      <c r="F19" s="33"/>
      <c r="G19" s="33"/>
      <c r="H19" s="33"/>
      <c r="I19" s="33"/>
      <c r="J19" s="33"/>
    </row>
    <row r="20" spans="1:10" ht="18" customHeight="1">
      <c r="C20" s="17" t="s">
        <v>22</v>
      </c>
      <c r="D20" s="7"/>
      <c r="E20" s="47"/>
      <c r="F20" s="47"/>
      <c r="G20" s="47"/>
      <c r="H20" s="47"/>
      <c r="I20" s="47"/>
      <c r="J20" s="47"/>
    </row>
    <row r="21" spans="1:10" ht="22.65" customHeight="1">
      <c r="C21" s="27" t="s">
        <v>24</v>
      </c>
      <c r="D21" s="34"/>
      <c r="E21" s="34"/>
      <c r="F21" s="34"/>
      <c r="G21" s="34"/>
      <c r="H21" s="34"/>
      <c r="I21" s="34"/>
      <c r="J21" s="34"/>
    </row>
    <row r="22" spans="1:10" ht="22.65" customHeight="1">
      <c r="C22" s="28" t="s">
        <v>13</v>
      </c>
      <c r="D22" s="28"/>
      <c r="E22" s="34"/>
      <c r="F22" s="34"/>
      <c r="G22" s="34"/>
      <c r="H22" s="34"/>
      <c r="I22" s="34"/>
      <c r="J22" s="34"/>
    </row>
    <row r="23" spans="1:10" ht="22.65" customHeight="1">
      <c r="C23" s="27" t="s">
        <v>7</v>
      </c>
      <c r="D23" s="34"/>
      <c r="E23" s="34"/>
      <c r="F23" s="34"/>
      <c r="G23" s="34"/>
      <c r="H23" s="34"/>
      <c r="I23" s="34"/>
      <c r="J23" s="34"/>
    </row>
    <row r="24" spans="1:10" ht="16.2">
      <c r="J24" s="1"/>
    </row>
    <row r="25" spans="1:10">
      <c r="B25" s="17"/>
      <c r="E25" s="48" t="s">
        <v>25</v>
      </c>
    </row>
    <row r="26" spans="1:10">
      <c r="A26" s="17"/>
    </row>
  </sheetData>
  <mergeCells count="11">
    <mergeCell ref="B9:J9"/>
    <mergeCell ref="B18:C18"/>
    <mergeCell ref="C19:D19"/>
    <mergeCell ref="E19:I19"/>
    <mergeCell ref="C20:D20"/>
    <mergeCell ref="E20:J20"/>
    <mergeCell ref="C21:D21"/>
    <mergeCell ref="E21:J21"/>
    <mergeCell ref="C22:D22"/>
    <mergeCell ref="E22:J22"/>
    <mergeCell ref="E23:J23"/>
  </mergeCells>
  <phoneticPr fontId="10"/>
  <pageMargins left="0.78740157480314965" right="0.78740157480314965" top="0.59055118110236227" bottom="0.6692913385826772" header="0.27559055118110237" footer="0.27559055118110237"/>
  <pageSetup paperSize="9" scale="99" fitToWidth="1" fitToHeight="1" orientation="portrait" usePrinterDefaults="1"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J30"/>
  <sheetViews>
    <sheetView view="pageBreakPreview" zoomScaleSheetLayoutView="100" workbookViewId="0">
      <selection activeCell="B2" sqref="B2"/>
    </sheetView>
  </sheetViews>
  <sheetFormatPr defaultColWidth="9" defaultRowHeight="13.2"/>
  <cols>
    <col min="1" max="1" width="4.33203125" style="7" customWidth="1"/>
    <col min="2" max="2" width="7.88671875" style="7" customWidth="1"/>
    <col min="3" max="9" width="9" style="7"/>
    <col min="10" max="10" width="11" style="7" customWidth="1"/>
    <col min="11" max="16384" width="9" style="7"/>
  </cols>
  <sheetData>
    <row r="1" spans="1:10">
      <c r="A1" s="7" t="s">
        <v>178</v>
      </c>
    </row>
    <row r="2" spans="1:10" ht="20.25" customHeight="1">
      <c r="F2" s="38" t="s">
        <v>73</v>
      </c>
    </row>
    <row r="4" spans="1:10" ht="18" customHeight="1">
      <c r="B4" s="17" t="s">
        <v>64</v>
      </c>
    </row>
    <row r="5" spans="1:10" ht="18" customHeight="1">
      <c r="C5" s="26" t="s">
        <v>74</v>
      </c>
      <c r="D5" s="33"/>
      <c r="E5" s="50"/>
      <c r="F5" s="50"/>
      <c r="G5" s="50"/>
      <c r="H5" s="50"/>
      <c r="I5" s="50"/>
      <c r="J5" s="46"/>
    </row>
    <row r="6" spans="1:10" ht="18" customHeight="1">
      <c r="C6" s="26" t="s">
        <v>10</v>
      </c>
      <c r="D6" s="33"/>
      <c r="E6" s="26"/>
      <c r="F6" s="26"/>
      <c r="G6" s="26"/>
      <c r="H6" s="26"/>
      <c r="I6" s="26"/>
    </row>
    <row r="7" spans="1:10" ht="18" customHeight="1">
      <c r="C7" s="26" t="s">
        <v>22</v>
      </c>
      <c r="D7" s="33"/>
      <c r="E7" s="51"/>
      <c r="F7" s="51"/>
      <c r="G7" s="51"/>
      <c r="H7" s="51"/>
      <c r="I7" s="51"/>
      <c r="J7" s="46"/>
    </row>
    <row r="8" spans="1:10" ht="18" customHeight="1">
      <c r="C8" s="28" t="s">
        <v>76</v>
      </c>
      <c r="D8" s="28"/>
      <c r="E8" s="52"/>
      <c r="F8" s="52"/>
      <c r="G8" s="52"/>
      <c r="H8" s="52"/>
      <c r="I8" s="52"/>
      <c r="J8" s="46"/>
    </row>
    <row r="9" spans="1:10" ht="18" customHeight="1">
      <c r="C9" s="26" t="s">
        <v>7</v>
      </c>
      <c r="D9" s="33"/>
      <c r="E9" s="52"/>
      <c r="F9" s="52"/>
      <c r="G9" s="52"/>
      <c r="H9" s="52"/>
      <c r="I9" s="52"/>
      <c r="J9" s="46"/>
    </row>
    <row r="10" spans="1:10" ht="18" customHeight="1">
      <c r="C10" s="26" t="s">
        <v>13</v>
      </c>
      <c r="D10" s="33"/>
      <c r="E10" s="52"/>
      <c r="F10" s="52"/>
      <c r="G10" s="52"/>
      <c r="H10" s="52"/>
      <c r="I10" s="52"/>
      <c r="J10" s="46"/>
    </row>
    <row r="11" spans="1:10" ht="18" customHeight="1">
      <c r="C11" s="26" t="s">
        <v>226</v>
      </c>
      <c r="D11" s="33"/>
      <c r="E11" s="33"/>
      <c r="F11" s="33"/>
      <c r="G11" s="33"/>
      <c r="H11" s="33"/>
      <c r="I11" s="33"/>
      <c r="J11" s="46"/>
    </row>
    <row r="12" spans="1:10" ht="13.65" customHeight="1">
      <c r="C12" s="17"/>
    </row>
    <row r="13" spans="1:10" ht="13.65" customHeight="1">
      <c r="J13" s="1"/>
    </row>
    <row r="14" spans="1:10">
      <c r="B14" s="17" t="s">
        <v>20</v>
      </c>
    </row>
    <row r="15" spans="1:10" ht="18" customHeight="1">
      <c r="C15" s="26" t="s">
        <v>74</v>
      </c>
      <c r="D15" s="33"/>
      <c r="E15" s="52"/>
      <c r="F15" s="52"/>
      <c r="G15" s="52"/>
      <c r="H15" s="52"/>
      <c r="I15" s="52"/>
    </row>
    <row r="16" spans="1:10" ht="18" customHeight="1">
      <c r="C16" s="26" t="s">
        <v>10</v>
      </c>
      <c r="D16" s="33"/>
      <c r="E16" s="26"/>
      <c r="F16" s="26"/>
      <c r="G16" s="26"/>
      <c r="H16" s="26"/>
      <c r="I16" s="26"/>
    </row>
    <row r="17" spans="3:9" ht="18" customHeight="1">
      <c r="C17" s="26" t="s">
        <v>22</v>
      </c>
      <c r="D17" s="33"/>
      <c r="E17" s="52"/>
      <c r="F17" s="52"/>
      <c r="G17" s="52"/>
      <c r="H17" s="52"/>
      <c r="I17" s="52"/>
    </row>
    <row r="18" spans="3:9" ht="18" customHeight="1">
      <c r="C18" s="26" t="s">
        <v>77</v>
      </c>
      <c r="D18" s="33"/>
      <c r="E18" s="33"/>
      <c r="F18" s="33"/>
      <c r="G18" s="33"/>
      <c r="H18" s="33"/>
      <c r="I18" s="33"/>
    </row>
    <row r="21" spans="3:9" ht="18" customHeight="1">
      <c r="C21" s="26" t="s">
        <v>74</v>
      </c>
      <c r="D21" s="33"/>
      <c r="E21" s="52"/>
      <c r="F21" s="52"/>
      <c r="G21" s="52"/>
      <c r="H21" s="52"/>
      <c r="I21" s="52"/>
    </row>
    <row r="22" spans="3:9" ht="18" customHeight="1">
      <c r="C22" s="26" t="s">
        <v>10</v>
      </c>
      <c r="D22" s="33"/>
      <c r="E22" s="26"/>
      <c r="F22" s="26"/>
      <c r="G22" s="26"/>
      <c r="H22" s="26"/>
      <c r="I22" s="26"/>
    </row>
    <row r="23" spans="3:9" ht="18" customHeight="1">
      <c r="C23" s="26" t="s">
        <v>22</v>
      </c>
      <c r="D23" s="33"/>
      <c r="E23" s="52"/>
      <c r="F23" s="52"/>
      <c r="G23" s="52"/>
      <c r="H23" s="52"/>
      <c r="I23" s="52"/>
    </row>
    <row r="24" spans="3:9" ht="18" customHeight="1">
      <c r="C24" s="26" t="s">
        <v>77</v>
      </c>
      <c r="D24" s="33"/>
      <c r="E24" s="33"/>
      <c r="F24" s="33"/>
      <c r="G24" s="33"/>
      <c r="H24" s="33"/>
      <c r="I24" s="33"/>
    </row>
    <row r="27" spans="3:9" ht="18" customHeight="1">
      <c r="C27" s="26" t="s">
        <v>74</v>
      </c>
      <c r="D27" s="33"/>
      <c r="E27" s="52"/>
      <c r="F27" s="52"/>
      <c r="G27" s="52"/>
      <c r="H27" s="52"/>
      <c r="I27" s="52"/>
    </row>
    <row r="28" spans="3:9" ht="18" customHeight="1">
      <c r="C28" s="26" t="s">
        <v>10</v>
      </c>
      <c r="D28" s="33"/>
      <c r="E28" s="26"/>
      <c r="F28" s="26"/>
      <c r="G28" s="26"/>
      <c r="H28" s="26"/>
      <c r="I28" s="26"/>
    </row>
    <row r="29" spans="3:9" ht="18" customHeight="1">
      <c r="C29" s="26" t="s">
        <v>22</v>
      </c>
      <c r="D29" s="33"/>
      <c r="E29" s="52"/>
      <c r="F29" s="52"/>
      <c r="G29" s="52"/>
      <c r="H29" s="52"/>
      <c r="I29" s="52"/>
    </row>
    <row r="30" spans="3:9" ht="18" customHeight="1">
      <c r="C30" s="26" t="s">
        <v>77</v>
      </c>
      <c r="D30" s="33"/>
      <c r="E30" s="33"/>
      <c r="F30" s="33"/>
      <c r="G30" s="33"/>
      <c r="H30" s="33"/>
      <c r="I30" s="33"/>
    </row>
  </sheetData>
  <mergeCells count="30">
    <mergeCell ref="C5:D5"/>
    <mergeCell ref="E5:I5"/>
    <mergeCell ref="C6:D6"/>
    <mergeCell ref="E6:I6"/>
    <mergeCell ref="C7:D7"/>
    <mergeCell ref="E7:I7"/>
    <mergeCell ref="C8:D8"/>
    <mergeCell ref="E8:I8"/>
    <mergeCell ref="C9:D9"/>
    <mergeCell ref="E9:I9"/>
    <mergeCell ref="C10:D10"/>
    <mergeCell ref="E10:I10"/>
    <mergeCell ref="C15:D15"/>
    <mergeCell ref="E15:I15"/>
    <mergeCell ref="C16:D16"/>
    <mergeCell ref="E16:I16"/>
    <mergeCell ref="C17:D17"/>
    <mergeCell ref="E17:I17"/>
    <mergeCell ref="C21:D21"/>
    <mergeCell ref="E21:I21"/>
    <mergeCell ref="C22:D22"/>
    <mergeCell ref="E22:I22"/>
    <mergeCell ref="C23:D23"/>
    <mergeCell ref="E23:I23"/>
    <mergeCell ref="C27:D27"/>
    <mergeCell ref="E27:I27"/>
    <mergeCell ref="C28:D28"/>
    <mergeCell ref="E28:I28"/>
    <mergeCell ref="C29:D29"/>
    <mergeCell ref="E29:I29"/>
  </mergeCells>
  <phoneticPr fontId="10"/>
  <pageMargins left="0.78740157480314965" right="0.78740157480314965" top="0.59055118110236227" bottom="0.6692913385826772" header="0.27559055118110237" footer="0.27559055118110237"/>
  <pageSetup paperSize="9" fitToWidth="1" fitToHeight="1" orientation="portrait" usePrinterDefaults="1" horizontalDpi="1200" verticalDpi="1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B320"/>
  <sheetViews>
    <sheetView view="pageBreakPreview" zoomScaleSheetLayoutView="100" workbookViewId="0">
      <selection activeCell="A2" sqref="A2"/>
    </sheetView>
  </sheetViews>
  <sheetFormatPr defaultColWidth="9" defaultRowHeight="13.2"/>
  <cols>
    <col min="1" max="1" width="40.21875" style="48" bestFit="1" customWidth="1"/>
    <col min="2" max="2" width="50.33203125" style="48" customWidth="1"/>
    <col min="3" max="16384" width="9" style="48"/>
  </cols>
  <sheetData>
    <row r="1" spans="1:2">
      <c r="A1" s="48" t="s">
        <v>196</v>
      </c>
    </row>
    <row r="2" spans="1:2">
      <c r="A2" s="53"/>
      <c r="B2" s="53"/>
    </row>
    <row r="3" spans="1:2" ht="28.5" customHeight="1">
      <c r="A3" s="54" t="s">
        <v>49</v>
      </c>
      <c r="B3" s="64"/>
    </row>
    <row r="4" spans="1:2" ht="25.5" customHeight="1">
      <c r="A4" s="55" t="s">
        <v>61</v>
      </c>
      <c r="B4" s="65"/>
    </row>
    <row r="5" spans="1:2" ht="25.5" customHeight="1">
      <c r="A5" s="56" t="s">
        <v>10</v>
      </c>
      <c r="B5" s="66"/>
    </row>
    <row r="6" spans="1:2" ht="25.5" customHeight="1">
      <c r="A6" s="56" t="s">
        <v>78</v>
      </c>
      <c r="B6" s="66"/>
    </row>
    <row r="7" spans="1:2" ht="25.5" customHeight="1">
      <c r="A7" s="56" t="s">
        <v>45</v>
      </c>
      <c r="B7" s="66"/>
    </row>
    <row r="8" spans="1:2" ht="25.5" customHeight="1">
      <c r="A8" s="56" t="s">
        <v>79</v>
      </c>
      <c r="B8" s="67"/>
    </row>
    <row r="9" spans="1:2" ht="25.5" customHeight="1">
      <c r="A9" s="56" t="s">
        <v>80</v>
      </c>
      <c r="B9" s="68"/>
    </row>
    <row r="10" spans="1:2" ht="25.5" customHeight="1">
      <c r="A10" s="56" t="s">
        <v>82</v>
      </c>
      <c r="B10" s="69"/>
    </row>
    <row r="11" spans="1:2" ht="20.25" customHeight="1">
      <c r="A11" s="57" t="s">
        <v>84</v>
      </c>
      <c r="B11" s="70" t="s">
        <v>86</v>
      </c>
    </row>
    <row r="12" spans="1:2" ht="20.25" customHeight="1">
      <c r="A12" s="58"/>
      <c r="B12" s="70" t="s">
        <v>87</v>
      </c>
    </row>
    <row r="13" spans="1:2" ht="20.25" customHeight="1">
      <c r="A13" s="58"/>
      <c r="B13" s="70" t="s">
        <v>88</v>
      </c>
    </row>
    <row r="14" spans="1:2" ht="20.25" customHeight="1">
      <c r="A14" s="56"/>
      <c r="B14" s="66" t="s">
        <v>89</v>
      </c>
    </row>
    <row r="15" spans="1:2" ht="20.25" customHeight="1">
      <c r="A15" s="57" t="s">
        <v>90</v>
      </c>
      <c r="B15" s="70" t="s">
        <v>86</v>
      </c>
    </row>
    <row r="16" spans="1:2" ht="20.25" customHeight="1">
      <c r="A16" s="58"/>
      <c r="B16" s="70" t="s">
        <v>87</v>
      </c>
    </row>
    <row r="17" spans="1:2" ht="20.25" customHeight="1">
      <c r="A17" s="58"/>
      <c r="B17" s="70" t="s">
        <v>88</v>
      </c>
    </row>
    <row r="18" spans="1:2" ht="20.25" customHeight="1">
      <c r="A18" s="56"/>
      <c r="B18" s="66" t="s">
        <v>89</v>
      </c>
    </row>
    <row r="19" spans="1:2" ht="39.6">
      <c r="A19" s="55" t="s">
        <v>92</v>
      </c>
      <c r="B19" s="65" t="s">
        <v>225</v>
      </c>
    </row>
    <row r="20" spans="1:2" ht="43.2">
      <c r="A20" s="56" t="s">
        <v>172</v>
      </c>
      <c r="B20" s="65" t="s">
        <v>225</v>
      </c>
    </row>
    <row r="21" spans="1:2" ht="43.2">
      <c r="A21" s="55" t="s">
        <v>93</v>
      </c>
      <c r="B21" s="65" t="s">
        <v>225</v>
      </c>
    </row>
    <row r="22" spans="1:2" ht="39.6">
      <c r="A22" s="55" t="s">
        <v>94</v>
      </c>
      <c r="B22" s="65" t="s">
        <v>225</v>
      </c>
    </row>
    <row r="23" spans="1:2" ht="32.4">
      <c r="A23" s="56" t="s">
        <v>95</v>
      </c>
      <c r="B23" s="65" t="s">
        <v>85</v>
      </c>
    </row>
    <row r="24" spans="1:2" ht="108">
      <c r="A24" s="56" t="s">
        <v>96</v>
      </c>
      <c r="B24" s="65" t="s">
        <v>225</v>
      </c>
    </row>
    <row r="25" spans="1:2" ht="32.4">
      <c r="A25" s="56" t="s">
        <v>98</v>
      </c>
      <c r="B25" s="66" t="s">
        <v>81</v>
      </c>
    </row>
    <row r="26" spans="1:2">
      <c r="A26" s="59" t="s">
        <v>99</v>
      </c>
      <c r="B26" s="71"/>
    </row>
    <row r="27" spans="1:2" ht="15" customHeight="1">
      <c r="A27" s="60"/>
      <c r="B27" s="72" t="s">
        <v>43</v>
      </c>
    </row>
    <row r="28" spans="1:2" ht="17.25" customHeight="1">
      <c r="A28" s="60"/>
      <c r="B28" s="73"/>
    </row>
    <row r="29" spans="1:2">
      <c r="A29" s="61"/>
      <c r="B29" s="63"/>
    </row>
    <row r="30" spans="1:2">
      <c r="A30" s="62"/>
      <c r="B30" s="63"/>
    </row>
    <row r="31" spans="1:2">
      <c r="A31" s="63"/>
      <c r="B31" s="63"/>
    </row>
    <row r="32" spans="1:2">
      <c r="A32" s="63"/>
      <c r="B32" s="63"/>
    </row>
    <row r="33" spans="1:2">
      <c r="A33" s="63"/>
      <c r="B33" s="63"/>
    </row>
    <row r="34" spans="1:2">
      <c r="A34" s="63"/>
      <c r="B34" s="63"/>
    </row>
    <row r="35" spans="1:2">
      <c r="A35" s="63"/>
      <c r="B35" s="63"/>
    </row>
    <row r="36" spans="1:2">
      <c r="A36" s="63"/>
      <c r="B36" s="63"/>
    </row>
    <row r="37" spans="1:2">
      <c r="A37" s="63"/>
      <c r="B37" s="63"/>
    </row>
    <row r="38" spans="1:2">
      <c r="A38" s="63"/>
      <c r="B38" s="63"/>
    </row>
    <row r="39" spans="1:2">
      <c r="A39" s="63"/>
      <c r="B39" s="63"/>
    </row>
    <row r="40" spans="1:2">
      <c r="A40" s="63"/>
      <c r="B40" s="63"/>
    </row>
    <row r="41" spans="1:2">
      <c r="A41" s="63"/>
      <c r="B41" s="63"/>
    </row>
    <row r="42" spans="1:2">
      <c r="A42" s="63"/>
      <c r="B42" s="63"/>
    </row>
    <row r="43" spans="1:2">
      <c r="A43" s="63"/>
      <c r="B43" s="63"/>
    </row>
    <row r="44" spans="1:2">
      <c r="A44" s="63"/>
      <c r="B44" s="63"/>
    </row>
    <row r="45" spans="1:2">
      <c r="A45" s="63"/>
      <c r="B45" s="63"/>
    </row>
    <row r="46" spans="1:2">
      <c r="A46" s="63"/>
      <c r="B46" s="63"/>
    </row>
    <row r="47" spans="1:2">
      <c r="A47" s="63"/>
      <c r="B47" s="63"/>
    </row>
    <row r="48" spans="1:2">
      <c r="A48" s="63"/>
      <c r="B48" s="63"/>
    </row>
    <row r="49" spans="1:2">
      <c r="A49" s="63"/>
      <c r="B49" s="63"/>
    </row>
    <row r="50" spans="1:2">
      <c r="A50" s="63"/>
      <c r="B50" s="63"/>
    </row>
    <row r="51" spans="1:2">
      <c r="A51" s="63"/>
      <c r="B51" s="63"/>
    </row>
    <row r="52" spans="1:2">
      <c r="A52" s="63"/>
      <c r="B52" s="63"/>
    </row>
    <row r="53" spans="1:2">
      <c r="A53" s="63"/>
      <c r="B53" s="63"/>
    </row>
    <row r="54" spans="1:2">
      <c r="A54" s="63"/>
      <c r="B54" s="63"/>
    </row>
    <row r="55" spans="1:2">
      <c r="A55" s="63"/>
      <c r="B55" s="63"/>
    </row>
    <row r="56" spans="1:2">
      <c r="A56" s="63"/>
      <c r="B56" s="63"/>
    </row>
    <row r="57" spans="1:2">
      <c r="A57" s="63"/>
      <c r="B57" s="63"/>
    </row>
    <row r="58" spans="1:2">
      <c r="A58" s="63"/>
      <c r="B58" s="63"/>
    </row>
    <row r="59" spans="1:2">
      <c r="A59" s="63"/>
      <c r="B59" s="63"/>
    </row>
    <row r="60" spans="1:2">
      <c r="A60" s="63"/>
      <c r="B60" s="63"/>
    </row>
    <row r="61" spans="1:2">
      <c r="A61" s="63"/>
      <c r="B61" s="63"/>
    </row>
    <row r="62" spans="1:2">
      <c r="A62" s="63"/>
      <c r="B62" s="63"/>
    </row>
    <row r="63" spans="1:2">
      <c r="A63" s="63"/>
      <c r="B63" s="63"/>
    </row>
    <row r="64" spans="1:2">
      <c r="A64" s="63"/>
      <c r="B64" s="63"/>
    </row>
    <row r="65" spans="1:2">
      <c r="A65" s="63"/>
      <c r="B65" s="63"/>
    </row>
    <row r="66" spans="1:2">
      <c r="A66" s="63"/>
      <c r="B66" s="63"/>
    </row>
    <row r="67" spans="1:2">
      <c r="A67" s="63"/>
      <c r="B67" s="63"/>
    </row>
    <row r="68" spans="1:2">
      <c r="A68" s="63"/>
      <c r="B68" s="63"/>
    </row>
    <row r="69" spans="1:2">
      <c r="A69" s="63"/>
      <c r="B69" s="63"/>
    </row>
    <row r="70" spans="1:2">
      <c r="A70" s="63"/>
      <c r="B70" s="63"/>
    </row>
    <row r="71" spans="1:2">
      <c r="A71" s="63"/>
      <c r="B71" s="63"/>
    </row>
    <row r="72" spans="1:2">
      <c r="A72" s="63"/>
      <c r="B72" s="63"/>
    </row>
    <row r="73" spans="1:2">
      <c r="A73" s="63"/>
      <c r="B73" s="63"/>
    </row>
    <row r="74" spans="1:2">
      <c r="A74" s="63"/>
      <c r="B74" s="63"/>
    </row>
    <row r="75" spans="1:2">
      <c r="A75" s="63"/>
      <c r="B75" s="63"/>
    </row>
    <row r="76" spans="1:2">
      <c r="A76" s="63"/>
      <c r="B76" s="63"/>
    </row>
    <row r="77" spans="1:2">
      <c r="A77" s="63"/>
      <c r="B77" s="63"/>
    </row>
    <row r="78" spans="1:2">
      <c r="A78" s="63"/>
      <c r="B78" s="63"/>
    </row>
    <row r="79" spans="1:2">
      <c r="A79" s="63"/>
      <c r="B79" s="63"/>
    </row>
    <row r="80" spans="1:2">
      <c r="A80" s="63"/>
      <c r="B80" s="63"/>
    </row>
    <row r="81" spans="1:2">
      <c r="A81" s="63"/>
      <c r="B81" s="63"/>
    </row>
    <row r="82" spans="1:2">
      <c r="A82" s="63"/>
      <c r="B82" s="63"/>
    </row>
    <row r="83" spans="1:2">
      <c r="A83" s="63"/>
      <c r="B83" s="63"/>
    </row>
    <row r="84" spans="1:2">
      <c r="A84" s="63"/>
      <c r="B84" s="63"/>
    </row>
    <row r="85" spans="1:2">
      <c r="A85" s="63"/>
      <c r="B85" s="63"/>
    </row>
    <row r="86" spans="1:2">
      <c r="A86" s="63"/>
      <c r="B86" s="63"/>
    </row>
    <row r="87" spans="1:2">
      <c r="A87" s="63"/>
      <c r="B87" s="63"/>
    </row>
    <row r="88" spans="1:2">
      <c r="A88" s="63"/>
      <c r="B88" s="63"/>
    </row>
    <row r="89" spans="1:2">
      <c r="A89" s="63"/>
      <c r="B89" s="63"/>
    </row>
    <row r="90" spans="1:2">
      <c r="A90" s="63"/>
      <c r="B90" s="63"/>
    </row>
    <row r="91" spans="1:2">
      <c r="A91" s="63"/>
      <c r="B91" s="63"/>
    </row>
    <row r="92" spans="1:2">
      <c r="A92" s="63"/>
      <c r="B92" s="63"/>
    </row>
    <row r="93" spans="1:2">
      <c r="A93" s="63"/>
      <c r="B93" s="63"/>
    </row>
    <row r="94" spans="1:2">
      <c r="A94" s="63"/>
      <c r="B94" s="63"/>
    </row>
    <row r="95" spans="1:2">
      <c r="A95" s="63"/>
      <c r="B95" s="63"/>
    </row>
    <row r="96" spans="1:2">
      <c r="A96" s="63"/>
      <c r="B96" s="63"/>
    </row>
    <row r="97" spans="1:2">
      <c r="A97" s="63"/>
      <c r="B97" s="63"/>
    </row>
    <row r="98" spans="1:2">
      <c r="A98" s="63"/>
      <c r="B98" s="63"/>
    </row>
    <row r="99" spans="1:2">
      <c r="A99" s="63"/>
      <c r="B99" s="63"/>
    </row>
    <row r="100" spans="1:2">
      <c r="A100" s="63"/>
      <c r="B100" s="63"/>
    </row>
    <row r="101" spans="1:2">
      <c r="A101" s="63"/>
      <c r="B101" s="63"/>
    </row>
    <row r="102" spans="1:2">
      <c r="A102" s="63"/>
      <c r="B102" s="63"/>
    </row>
    <row r="103" spans="1:2">
      <c r="A103" s="63"/>
      <c r="B103" s="63"/>
    </row>
    <row r="104" spans="1:2">
      <c r="A104" s="63"/>
      <c r="B104" s="63"/>
    </row>
    <row r="105" spans="1:2">
      <c r="A105" s="63"/>
      <c r="B105" s="63"/>
    </row>
    <row r="106" spans="1:2">
      <c r="A106" s="63"/>
      <c r="B106" s="63"/>
    </row>
    <row r="107" spans="1:2">
      <c r="A107" s="63"/>
      <c r="B107" s="63"/>
    </row>
    <row r="108" spans="1:2">
      <c r="A108" s="63"/>
      <c r="B108" s="63"/>
    </row>
    <row r="109" spans="1:2">
      <c r="A109" s="63"/>
      <c r="B109" s="63"/>
    </row>
    <row r="110" spans="1:2">
      <c r="A110" s="63"/>
      <c r="B110" s="63"/>
    </row>
    <row r="111" spans="1:2">
      <c r="A111" s="63"/>
      <c r="B111" s="63"/>
    </row>
    <row r="112" spans="1:2">
      <c r="A112" s="63"/>
      <c r="B112" s="63"/>
    </row>
    <row r="113" spans="1:2">
      <c r="A113" s="63"/>
      <c r="B113" s="63"/>
    </row>
    <row r="114" spans="1:2">
      <c r="A114" s="63"/>
      <c r="B114" s="63"/>
    </row>
    <row r="115" spans="1:2">
      <c r="A115" s="63"/>
      <c r="B115" s="63"/>
    </row>
    <row r="116" spans="1:2">
      <c r="A116" s="63"/>
      <c r="B116" s="63"/>
    </row>
    <row r="117" spans="1:2">
      <c r="A117" s="63"/>
      <c r="B117" s="63"/>
    </row>
    <row r="118" spans="1:2">
      <c r="A118" s="63"/>
      <c r="B118" s="63"/>
    </row>
    <row r="119" spans="1:2">
      <c r="A119" s="63"/>
      <c r="B119" s="63"/>
    </row>
    <row r="120" spans="1:2">
      <c r="A120" s="63"/>
      <c r="B120" s="63"/>
    </row>
    <row r="121" spans="1:2">
      <c r="A121" s="63"/>
      <c r="B121" s="63"/>
    </row>
    <row r="122" spans="1:2">
      <c r="A122" s="63"/>
      <c r="B122" s="63"/>
    </row>
    <row r="123" spans="1:2">
      <c r="A123" s="63"/>
      <c r="B123" s="63"/>
    </row>
    <row r="124" spans="1:2">
      <c r="A124" s="63"/>
      <c r="B124" s="63"/>
    </row>
    <row r="125" spans="1:2">
      <c r="A125" s="63"/>
      <c r="B125" s="63"/>
    </row>
    <row r="126" spans="1:2">
      <c r="A126" s="63"/>
      <c r="B126" s="63"/>
    </row>
    <row r="127" spans="1:2">
      <c r="A127" s="63"/>
      <c r="B127" s="63"/>
    </row>
    <row r="128" spans="1:2">
      <c r="A128" s="63"/>
      <c r="B128" s="63"/>
    </row>
    <row r="129" spans="1:2">
      <c r="A129" s="63"/>
      <c r="B129" s="63"/>
    </row>
    <row r="130" spans="1:2">
      <c r="A130" s="63"/>
      <c r="B130" s="63"/>
    </row>
    <row r="131" spans="1:2">
      <c r="A131" s="63"/>
      <c r="B131" s="63"/>
    </row>
    <row r="132" spans="1:2">
      <c r="A132" s="63"/>
      <c r="B132" s="63"/>
    </row>
    <row r="133" spans="1:2">
      <c r="A133" s="63"/>
      <c r="B133" s="63"/>
    </row>
    <row r="134" spans="1:2">
      <c r="A134" s="63"/>
      <c r="B134" s="63"/>
    </row>
    <row r="135" spans="1:2">
      <c r="A135" s="63"/>
      <c r="B135" s="63"/>
    </row>
    <row r="136" spans="1:2">
      <c r="A136" s="63"/>
      <c r="B136" s="63"/>
    </row>
    <row r="137" spans="1:2">
      <c r="A137" s="63"/>
      <c r="B137" s="63"/>
    </row>
    <row r="138" spans="1:2">
      <c r="A138" s="63"/>
      <c r="B138" s="63"/>
    </row>
    <row r="139" spans="1:2">
      <c r="A139" s="63"/>
      <c r="B139" s="63"/>
    </row>
    <row r="140" spans="1:2">
      <c r="A140" s="63"/>
      <c r="B140" s="63"/>
    </row>
    <row r="141" spans="1:2">
      <c r="A141" s="63"/>
      <c r="B141" s="63"/>
    </row>
    <row r="142" spans="1:2">
      <c r="A142" s="63"/>
      <c r="B142" s="63"/>
    </row>
    <row r="143" spans="1:2">
      <c r="A143" s="63"/>
      <c r="B143" s="63"/>
    </row>
    <row r="144" spans="1:2">
      <c r="A144" s="63"/>
      <c r="B144" s="63"/>
    </row>
    <row r="145" spans="1:2">
      <c r="A145" s="63"/>
      <c r="B145" s="63"/>
    </row>
    <row r="146" spans="1:2">
      <c r="A146" s="63"/>
      <c r="B146" s="63"/>
    </row>
    <row r="147" spans="1:2">
      <c r="A147" s="63"/>
      <c r="B147" s="63"/>
    </row>
    <row r="148" spans="1:2">
      <c r="A148" s="63"/>
      <c r="B148" s="63"/>
    </row>
    <row r="149" spans="1:2">
      <c r="A149" s="63"/>
      <c r="B149" s="63"/>
    </row>
    <row r="150" spans="1:2">
      <c r="A150" s="63"/>
      <c r="B150" s="63"/>
    </row>
    <row r="151" spans="1:2">
      <c r="A151" s="63"/>
      <c r="B151" s="63"/>
    </row>
    <row r="152" spans="1:2">
      <c r="A152" s="63"/>
      <c r="B152" s="63"/>
    </row>
    <row r="153" spans="1:2">
      <c r="A153" s="63"/>
      <c r="B153" s="63"/>
    </row>
    <row r="154" spans="1:2">
      <c r="A154" s="63"/>
      <c r="B154" s="63"/>
    </row>
    <row r="155" spans="1:2">
      <c r="A155" s="63"/>
      <c r="B155" s="63"/>
    </row>
    <row r="156" spans="1:2">
      <c r="A156" s="63"/>
      <c r="B156" s="63"/>
    </row>
    <row r="157" spans="1:2">
      <c r="A157" s="63"/>
      <c r="B157" s="63"/>
    </row>
    <row r="158" spans="1:2">
      <c r="A158" s="63"/>
      <c r="B158" s="63"/>
    </row>
    <row r="159" spans="1:2">
      <c r="A159" s="63"/>
      <c r="B159" s="63"/>
    </row>
    <row r="160" spans="1:2">
      <c r="A160" s="63"/>
      <c r="B160" s="63"/>
    </row>
    <row r="161" spans="1:2">
      <c r="A161" s="63"/>
      <c r="B161" s="63"/>
    </row>
    <row r="162" spans="1:2">
      <c r="A162" s="63"/>
      <c r="B162" s="63"/>
    </row>
    <row r="163" spans="1:2">
      <c r="A163" s="63"/>
      <c r="B163" s="63"/>
    </row>
    <row r="164" spans="1:2">
      <c r="A164" s="63"/>
      <c r="B164" s="63"/>
    </row>
    <row r="165" spans="1:2">
      <c r="A165" s="63"/>
      <c r="B165" s="63"/>
    </row>
    <row r="166" spans="1:2">
      <c r="A166" s="63"/>
      <c r="B166" s="63"/>
    </row>
    <row r="167" spans="1:2">
      <c r="A167" s="63"/>
      <c r="B167" s="63"/>
    </row>
    <row r="168" spans="1:2">
      <c r="A168" s="63"/>
      <c r="B168" s="63"/>
    </row>
    <row r="169" spans="1:2">
      <c r="A169" s="63"/>
      <c r="B169" s="63"/>
    </row>
    <row r="170" spans="1:2">
      <c r="A170" s="63"/>
      <c r="B170" s="63"/>
    </row>
    <row r="171" spans="1:2">
      <c r="A171" s="63"/>
      <c r="B171" s="63"/>
    </row>
    <row r="172" spans="1:2">
      <c r="A172" s="63"/>
      <c r="B172" s="63"/>
    </row>
    <row r="173" spans="1:2">
      <c r="A173" s="63"/>
      <c r="B173" s="63"/>
    </row>
    <row r="174" spans="1:2">
      <c r="A174" s="63"/>
      <c r="B174" s="63"/>
    </row>
    <row r="175" spans="1:2">
      <c r="A175" s="63"/>
      <c r="B175" s="63"/>
    </row>
    <row r="176" spans="1:2">
      <c r="A176" s="63"/>
      <c r="B176" s="63"/>
    </row>
    <row r="177" spans="1:2">
      <c r="A177" s="63"/>
      <c r="B177" s="63"/>
    </row>
    <row r="178" spans="1:2">
      <c r="A178" s="63"/>
      <c r="B178" s="63"/>
    </row>
    <row r="179" spans="1:2">
      <c r="A179" s="63"/>
      <c r="B179" s="63"/>
    </row>
    <row r="180" spans="1:2">
      <c r="A180" s="63"/>
      <c r="B180" s="63"/>
    </row>
    <row r="181" spans="1:2">
      <c r="A181" s="63"/>
      <c r="B181" s="63"/>
    </row>
    <row r="182" spans="1:2">
      <c r="A182" s="63"/>
      <c r="B182" s="63"/>
    </row>
    <row r="183" spans="1:2">
      <c r="A183" s="63"/>
      <c r="B183" s="63"/>
    </row>
    <row r="184" spans="1:2">
      <c r="A184" s="63"/>
      <c r="B184" s="63"/>
    </row>
    <row r="185" spans="1:2">
      <c r="A185" s="63"/>
      <c r="B185" s="63"/>
    </row>
    <row r="186" spans="1:2">
      <c r="A186" s="63"/>
      <c r="B186" s="63"/>
    </row>
    <row r="187" spans="1:2">
      <c r="A187" s="63"/>
      <c r="B187" s="63"/>
    </row>
    <row r="188" spans="1:2">
      <c r="A188" s="63"/>
      <c r="B188" s="63"/>
    </row>
    <row r="189" spans="1:2">
      <c r="A189" s="63"/>
      <c r="B189" s="63"/>
    </row>
    <row r="190" spans="1:2">
      <c r="A190" s="63"/>
      <c r="B190" s="63"/>
    </row>
    <row r="191" spans="1:2">
      <c r="A191" s="63"/>
      <c r="B191" s="63"/>
    </row>
    <row r="192" spans="1:2">
      <c r="A192" s="63"/>
      <c r="B192" s="63"/>
    </row>
    <row r="193" spans="1:2">
      <c r="A193" s="63"/>
      <c r="B193" s="63"/>
    </row>
    <row r="194" spans="1:2">
      <c r="A194" s="63"/>
      <c r="B194" s="63"/>
    </row>
    <row r="195" spans="1:2">
      <c r="A195" s="63"/>
      <c r="B195" s="63"/>
    </row>
    <row r="196" spans="1:2">
      <c r="A196" s="63"/>
      <c r="B196" s="63"/>
    </row>
    <row r="197" spans="1:2">
      <c r="A197" s="63"/>
      <c r="B197" s="63"/>
    </row>
    <row r="198" spans="1:2">
      <c r="A198" s="63"/>
      <c r="B198" s="63"/>
    </row>
    <row r="199" spans="1:2">
      <c r="A199" s="63"/>
      <c r="B199" s="63"/>
    </row>
    <row r="200" spans="1:2">
      <c r="A200" s="63"/>
      <c r="B200" s="63"/>
    </row>
    <row r="201" spans="1:2">
      <c r="A201" s="63"/>
      <c r="B201" s="63"/>
    </row>
    <row r="202" spans="1:2">
      <c r="A202" s="63"/>
      <c r="B202" s="63"/>
    </row>
    <row r="203" spans="1:2">
      <c r="A203" s="63"/>
      <c r="B203" s="63"/>
    </row>
    <row r="204" spans="1:2">
      <c r="A204" s="63"/>
      <c r="B204" s="63"/>
    </row>
    <row r="205" spans="1:2">
      <c r="A205" s="63"/>
      <c r="B205" s="63"/>
    </row>
    <row r="206" spans="1:2">
      <c r="A206" s="63"/>
      <c r="B206" s="63"/>
    </row>
    <row r="207" spans="1:2">
      <c r="A207" s="63"/>
      <c r="B207" s="63"/>
    </row>
    <row r="208" spans="1:2">
      <c r="A208" s="63"/>
      <c r="B208" s="63"/>
    </row>
    <row r="209" spans="1:2">
      <c r="A209" s="63"/>
      <c r="B209" s="63"/>
    </row>
    <row r="210" spans="1:2">
      <c r="A210" s="63"/>
      <c r="B210" s="63"/>
    </row>
    <row r="211" spans="1:2">
      <c r="A211" s="63"/>
      <c r="B211" s="63"/>
    </row>
    <row r="212" spans="1:2">
      <c r="A212" s="63"/>
      <c r="B212" s="63"/>
    </row>
    <row r="213" spans="1:2">
      <c r="A213" s="63"/>
      <c r="B213" s="63"/>
    </row>
    <row r="214" spans="1:2">
      <c r="A214" s="63"/>
      <c r="B214" s="63"/>
    </row>
    <row r="215" spans="1:2">
      <c r="A215" s="63"/>
      <c r="B215" s="63"/>
    </row>
    <row r="216" spans="1:2">
      <c r="A216" s="63"/>
      <c r="B216" s="63"/>
    </row>
    <row r="217" spans="1:2">
      <c r="A217" s="63"/>
      <c r="B217" s="63"/>
    </row>
    <row r="218" spans="1:2">
      <c r="A218" s="63"/>
      <c r="B218" s="63"/>
    </row>
    <row r="219" spans="1:2">
      <c r="A219" s="63"/>
      <c r="B219" s="63"/>
    </row>
    <row r="220" spans="1:2">
      <c r="A220" s="63"/>
      <c r="B220" s="63"/>
    </row>
    <row r="221" spans="1:2">
      <c r="A221" s="63"/>
      <c r="B221" s="63"/>
    </row>
    <row r="222" spans="1:2">
      <c r="A222" s="63"/>
      <c r="B222" s="63"/>
    </row>
    <row r="223" spans="1:2">
      <c r="A223" s="63"/>
      <c r="B223" s="63"/>
    </row>
    <row r="224" spans="1:2">
      <c r="A224" s="63"/>
      <c r="B224" s="63"/>
    </row>
    <row r="225" spans="1:2">
      <c r="A225" s="63"/>
      <c r="B225" s="63"/>
    </row>
    <row r="226" spans="1:2">
      <c r="A226" s="63"/>
      <c r="B226" s="63"/>
    </row>
    <row r="227" spans="1:2">
      <c r="A227" s="63"/>
      <c r="B227" s="63"/>
    </row>
    <row r="228" spans="1:2">
      <c r="A228" s="63"/>
      <c r="B228" s="63"/>
    </row>
    <row r="229" spans="1:2">
      <c r="A229" s="63"/>
      <c r="B229" s="63"/>
    </row>
    <row r="230" spans="1:2">
      <c r="A230" s="63"/>
      <c r="B230" s="63"/>
    </row>
    <row r="231" spans="1:2">
      <c r="A231" s="63"/>
      <c r="B231" s="63"/>
    </row>
    <row r="232" spans="1:2">
      <c r="A232" s="63"/>
      <c r="B232" s="63"/>
    </row>
    <row r="233" spans="1:2">
      <c r="A233" s="63"/>
      <c r="B233" s="63"/>
    </row>
    <row r="234" spans="1:2">
      <c r="A234" s="63"/>
      <c r="B234" s="63"/>
    </row>
    <row r="235" spans="1:2">
      <c r="A235" s="63"/>
      <c r="B235" s="63"/>
    </row>
    <row r="236" spans="1:2">
      <c r="A236" s="63"/>
      <c r="B236" s="63"/>
    </row>
    <row r="237" spans="1:2">
      <c r="A237" s="63"/>
      <c r="B237" s="63"/>
    </row>
    <row r="238" spans="1:2">
      <c r="A238" s="63"/>
      <c r="B238" s="63"/>
    </row>
    <row r="239" spans="1:2">
      <c r="A239" s="63"/>
      <c r="B239" s="63"/>
    </row>
    <row r="240" spans="1:2">
      <c r="A240" s="63"/>
      <c r="B240" s="63"/>
    </row>
    <row r="241" spans="1:2">
      <c r="A241" s="63"/>
      <c r="B241" s="63"/>
    </row>
    <row r="242" spans="1:2">
      <c r="A242" s="63"/>
      <c r="B242" s="63"/>
    </row>
    <row r="243" spans="1:2">
      <c r="A243" s="63"/>
      <c r="B243" s="63"/>
    </row>
    <row r="244" spans="1:2">
      <c r="A244" s="63"/>
      <c r="B244" s="63"/>
    </row>
    <row r="245" spans="1:2">
      <c r="A245" s="63"/>
      <c r="B245" s="63"/>
    </row>
    <row r="246" spans="1:2">
      <c r="A246" s="63"/>
      <c r="B246" s="63"/>
    </row>
    <row r="247" spans="1:2">
      <c r="A247" s="63"/>
      <c r="B247" s="63"/>
    </row>
    <row r="248" spans="1:2">
      <c r="A248" s="63"/>
      <c r="B248" s="63"/>
    </row>
    <row r="249" spans="1:2">
      <c r="A249" s="63"/>
      <c r="B249" s="63"/>
    </row>
    <row r="250" spans="1:2">
      <c r="A250" s="63"/>
      <c r="B250" s="63"/>
    </row>
    <row r="251" spans="1:2">
      <c r="A251" s="63"/>
      <c r="B251" s="63"/>
    </row>
    <row r="252" spans="1:2">
      <c r="A252" s="63"/>
      <c r="B252" s="63"/>
    </row>
    <row r="253" spans="1:2">
      <c r="A253" s="63"/>
      <c r="B253" s="63"/>
    </row>
    <row r="254" spans="1:2">
      <c r="A254" s="63"/>
      <c r="B254" s="63"/>
    </row>
    <row r="255" spans="1:2">
      <c r="A255" s="63"/>
      <c r="B255" s="63"/>
    </row>
    <row r="256" spans="1:2">
      <c r="A256" s="63"/>
      <c r="B256" s="63"/>
    </row>
    <row r="257" spans="1:2">
      <c r="A257" s="63"/>
      <c r="B257" s="63"/>
    </row>
    <row r="258" spans="1:2">
      <c r="A258" s="63"/>
      <c r="B258" s="63"/>
    </row>
    <row r="259" spans="1:2">
      <c r="A259" s="63"/>
      <c r="B259" s="63"/>
    </row>
    <row r="260" spans="1:2">
      <c r="A260" s="63"/>
      <c r="B260" s="63"/>
    </row>
    <row r="261" spans="1:2">
      <c r="A261" s="63"/>
      <c r="B261" s="63"/>
    </row>
    <row r="262" spans="1:2">
      <c r="A262" s="63"/>
      <c r="B262" s="63"/>
    </row>
    <row r="263" spans="1:2">
      <c r="A263" s="63"/>
      <c r="B263" s="63"/>
    </row>
    <row r="264" spans="1:2">
      <c r="A264" s="63"/>
      <c r="B264" s="63"/>
    </row>
    <row r="265" spans="1:2">
      <c r="A265" s="63"/>
      <c r="B265" s="63"/>
    </row>
    <row r="266" spans="1:2">
      <c r="A266" s="63"/>
      <c r="B266" s="63"/>
    </row>
    <row r="267" spans="1:2">
      <c r="A267" s="63"/>
      <c r="B267" s="63"/>
    </row>
    <row r="268" spans="1:2">
      <c r="A268" s="63"/>
      <c r="B268" s="63"/>
    </row>
    <row r="269" spans="1:2">
      <c r="A269" s="63"/>
      <c r="B269" s="63"/>
    </row>
    <row r="270" spans="1:2">
      <c r="A270" s="63"/>
      <c r="B270" s="63"/>
    </row>
    <row r="271" spans="1:2">
      <c r="A271" s="63"/>
      <c r="B271" s="63"/>
    </row>
    <row r="272" spans="1:2">
      <c r="A272" s="63"/>
      <c r="B272" s="63"/>
    </row>
    <row r="273" spans="1:2">
      <c r="A273" s="63"/>
      <c r="B273" s="63"/>
    </row>
    <row r="274" spans="1:2">
      <c r="A274" s="63"/>
      <c r="B274" s="63"/>
    </row>
    <row r="275" spans="1:2">
      <c r="A275" s="63"/>
      <c r="B275" s="63"/>
    </row>
    <row r="276" spans="1:2">
      <c r="A276" s="63"/>
      <c r="B276" s="63"/>
    </row>
    <row r="277" spans="1:2">
      <c r="A277" s="63"/>
      <c r="B277" s="63"/>
    </row>
    <row r="278" spans="1:2">
      <c r="A278" s="63"/>
      <c r="B278" s="63"/>
    </row>
    <row r="279" spans="1:2">
      <c r="A279" s="63"/>
      <c r="B279" s="63"/>
    </row>
    <row r="280" spans="1:2">
      <c r="A280" s="63"/>
      <c r="B280" s="63"/>
    </row>
    <row r="281" spans="1:2">
      <c r="A281" s="63"/>
      <c r="B281" s="63"/>
    </row>
    <row r="282" spans="1:2">
      <c r="A282" s="63"/>
      <c r="B282" s="63"/>
    </row>
    <row r="283" spans="1:2">
      <c r="A283" s="63"/>
      <c r="B283" s="63"/>
    </row>
    <row r="284" spans="1:2">
      <c r="A284" s="63"/>
      <c r="B284" s="63"/>
    </row>
    <row r="285" spans="1:2">
      <c r="A285" s="63"/>
      <c r="B285" s="63"/>
    </row>
    <row r="286" spans="1:2">
      <c r="A286" s="63"/>
      <c r="B286" s="63"/>
    </row>
    <row r="287" spans="1:2">
      <c r="A287" s="63"/>
      <c r="B287" s="63"/>
    </row>
    <row r="288" spans="1:2">
      <c r="A288" s="63"/>
      <c r="B288" s="63"/>
    </row>
    <row r="289" spans="1:2">
      <c r="A289" s="63"/>
      <c r="B289" s="63"/>
    </row>
    <row r="290" spans="1:2">
      <c r="A290" s="63"/>
      <c r="B290" s="63"/>
    </row>
    <row r="291" spans="1:2">
      <c r="A291" s="63"/>
      <c r="B291" s="63"/>
    </row>
    <row r="292" spans="1:2">
      <c r="A292" s="63"/>
      <c r="B292" s="63"/>
    </row>
    <row r="293" spans="1:2">
      <c r="A293" s="63"/>
      <c r="B293" s="63"/>
    </row>
    <row r="294" spans="1:2">
      <c r="A294" s="63"/>
      <c r="B294" s="63"/>
    </row>
    <row r="295" spans="1:2">
      <c r="A295" s="63"/>
      <c r="B295" s="63"/>
    </row>
    <row r="296" spans="1:2">
      <c r="A296" s="63"/>
      <c r="B296" s="63"/>
    </row>
    <row r="297" spans="1:2">
      <c r="A297" s="63"/>
      <c r="B297" s="63"/>
    </row>
    <row r="298" spans="1:2">
      <c r="A298" s="63"/>
      <c r="B298" s="63"/>
    </row>
    <row r="299" spans="1:2">
      <c r="A299" s="63"/>
      <c r="B299" s="63"/>
    </row>
    <row r="300" spans="1:2">
      <c r="A300" s="63"/>
      <c r="B300" s="63"/>
    </row>
    <row r="301" spans="1:2">
      <c r="A301" s="63"/>
      <c r="B301" s="63"/>
    </row>
    <row r="302" spans="1:2">
      <c r="A302" s="63"/>
      <c r="B302" s="63"/>
    </row>
    <row r="303" spans="1:2">
      <c r="A303" s="63"/>
      <c r="B303" s="63"/>
    </row>
    <row r="304" spans="1:2">
      <c r="A304" s="63"/>
      <c r="B304" s="63"/>
    </row>
    <row r="305" spans="1:2">
      <c r="A305" s="63"/>
      <c r="B305" s="63"/>
    </row>
    <row r="306" spans="1:2">
      <c r="A306" s="63"/>
      <c r="B306" s="63"/>
    </row>
    <row r="307" spans="1:2">
      <c r="A307" s="63"/>
      <c r="B307" s="63"/>
    </row>
    <row r="308" spans="1:2">
      <c r="A308" s="63"/>
      <c r="B308" s="63"/>
    </row>
    <row r="309" spans="1:2">
      <c r="A309" s="63"/>
      <c r="B309" s="63"/>
    </row>
    <row r="310" spans="1:2">
      <c r="A310" s="63"/>
      <c r="B310" s="63"/>
    </row>
    <row r="311" spans="1:2">
      <c r="A311" s="63"/>
      <c r="B311" s="63"/>
    </row>
    <row r="312" spans="1:2">
      <c r="A312" s="63"/>
      <c r="B312" s="63"/>
    </row>
    <row r="313" spans="1:2">
      <c r="A313" s="63"/>
      <c r="B313" s="63"/>
    </row>
    <row r="314" spans="1:2">
      <c r="A314" s="63"/>
      <c r="B314" s="63"/>
    </row>
    <row r="315" spans="1:2">
      <c r="A315" s="63"/>
      <c r="B315" s="63"/>
    </row>
    <row r="316" spans="1:2">
      <c r="A316" s="63"/>
      <c r="B316" s="63"/>
    </row>
    <row r="317" spans="1:2">
      <c r="A317" s="63"/>
      <c r="B317" s="63"/>
    </row>
    <row r="318" spans="1:2">
      <c r="A318" s="63"/>
      <c r="B318" s="63"/>
    </row>
    <row r="319" spans="1:2">
      <c r="A319" s="63"/>
      <c r="B319" s="63"/>
    </row>
    <row r="320" spans="1:2">
      <c r="A320" s="63"/>
      <c r="B320" s="63"/>
    </row>
  </sheetData>
  <mergeCells count="1">
    <mergeCell ref="A3:B3"/>
  </mergeCells>
  <phoneticPr fontId="10"/>
  <pageMargins left="0.78740157480314965" right="0.78740157480314965" top="0.59055118110236227" bottom="0.6692913385826772" header="0.27559055118110237" footer="0.27559055118110237"/>
  <pageSetup paperSize="9" scale="96" fitToWidth="1" fitToHeight="1" orientation="portrait" usePrinterDefaults="1"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dimension ref="B2:N27"/>
  <sheetViews>
    <sheetView view="pageBreakPreview" zoomScale="85" zoomScaleSheetLayoutView="85" workbookViewId="0">
      <selection activeCell="B3" sqref="B3"/>
    </sheetView>
  </sheetViews>
  <sheetFormatPr defaultColWidth="9" defaultRowHeight="13.2"/>
  <cols>
    <col min="1" max="1" width="5" style="7" customWidth="1"/>
    <col min="2" max="2" width="9.44140625" style="7" customWidth="1"/>
    <col min="3" max="6" width="9" style="7"/>
    <col min="7" max="7" width="9.6640625" style="7" customWidth="1"/>
    <col min="8" max="8" width="9" style="7"/>
    <col min="9" max="9" width="11.33203125" style="7" customWidth="1"/>
    <col min="10" max="10" width="5" style="7" customWidth="1"/>
    <col min="11" max="12" width="9" style="7"/>
    <col min="13" max="13" width="11" style="7" customWidth="1"/>
    <col min="14" max="16384" width="9" style="7"/>
  </cols>
  <sheetData>
    <row r="2" spans="2:14" ht="20.25" customHeight="1">
      <c r="B2" s="38" t="s">
        <v>30</v>
      </c>
      <c r="C2" s="38"/>
      <c r="D2" s="38"/>
      <c r="E2" s="38"/>
      <c r="F2" s="38"/>
      <c r="G2" s="38"/>
      <c r="H2" s="38"/>
      <c r="I2" s="38"/>
    </row>
    <row r="3" spans="2:14" ht="20.25" customHeight="1">
      <c r="D3" s="38"/>
      <c r="E3" s="38"/>
    </row>
    <row r="4" spans="2:14" ht="20.25" customHeight="1">
      <c r="B4" s="7" t="s">
        <v>31</v>
      </c>
      <c r="D4" s="38"/>
      <c r="E4" s="38"/>
    </row>
    <row r="5" spans="2:14" ht="20.25" customHeight="1">
      <c r="B5" s="74" t="s">
        <v>132</v>
      </c>
      <c r="D5" s="38"/>
      <c r="E5" s="38"/>
    </row>
    <row r="7" spans="2:14" ht="30" customHeight="1">
      <c r="B7" s="75" t="s">
        <v>32</v>
      </c>
      <c r="C7" s="76" t="s">
        <v>34</v>
      </c>
      <c r="D7" s="90" t="s">
        <v>37</v>
      </c>
      <c r="E7" s="94"/>
      <c r="F7" s="94"/>
      <c r="G7" s="96"/>
      <c r="H7" s="76" t="s">
        <v>2</v>
      </c>
      <c r="I7" s="76" t="s">
        <v>39</v>
      </c>
    </row>
    <row r="8" spans="2:14" ht="30" customHeight="1">
      <c r="B8" s="76" t="s">
        <v>5</v>
      </c>
      <c r="C8" s="76" t="s">
        <v>5</v>
      </c>
      <c r="D8" s="91" t="s">
        <v>8</v>
      </c>
      <c r="E8" s="91"/>
      <c r="F8" s="91"/>
      <c r="G8" s="91"/>
      <c r="H8" s="77"/>
      <c r="I8" s="77" t="s">
        <v>40</v>
      </c>
      <c r="N8" s="7"/>
    </row>
    <row r="9" spans="2:14" ht="30" customHeight="1">
      <c r="B9" s="77" t="s">
        <v>5</v>
      </c>
      <c r="C9" s="77">
        <v>4</v>
      </c>
      <c r="D9" s="91" t="s">
        <v>9</v>
      </c>
      <c r="E9" s="91"/>
      <c r="F9" s="91"/>
      <c r="G9" s="91"/>
      <c r="H9" s="77"/>
      <c r="I9" s="77"/>
    </row>
    <row r="10" spans="2:14" ht="30" customHeight="1">
      <c r="B10" s="78">
        <v>1</v>
      </c>
      <c r="C10" s="84"/>
      <c r="D10" s="92" t="s">
        <v>46</v>
      </c>
      <c r="E10" s="92"/>
      <c r="F10" s="92"/>
      <c r="G10" s="92"/>
      <c r="H10" s="100"/>
      <c r="I10" s="102"/>
    </row>
    <row r="11" spans="2:14" ht="30" customHeight="1">
      <c r="B11" s="79"/>
      <c r="C11" s="85" t="s">
        <v>41</v>
      </c>
      <c r="D11" s="91" t="s">
        <v>28</v>
      </c>
      <c r="E11" s="91"/>
      <c r="F11" s="91"/>
      <c r="G11" s="91"/>
      <c r="H11" s="77"/>
      <c r="I11" s="77"/>
      <c r="J11" s="46"/>
      <c r="K11" s="46"/>
      <c r="L11" s="46"/>
      <c r="M11" s="46"/>
      <c r="N11" s="7"/>
    </row>
    <row r="12" spans="2:14" ht="30" customHeight="1">
      <c r="B12" s="78">
        <v>2</v>
      </c>
      <c r="C12" s="84"/>
      <c r="D12" s="92" t="s">
        <v>48</v>
      </c>
      <c r="E12" s="92"/>
      <c r="F12" s="92"/>
      <c r="G12" s="92"/>
      <c r="H12" s="100"/>
      <c r="I12" s="102"/>
      <c r="J12" s="46"/>
      <c r="K12" s="46"/>
      <c r="L12" s="46"/>
      <c r="M12" s="46"/>
    </row>
    <row r="13" spans="2:14" ht="30" customHeight="1">
      <c r="B13" s="79"/>
      <c r="C13" s="85" t="s">
        <v>44</v>
      </c>
      <c r="D13" s="91" t="s">
        <v>52</v>
      </c>
      <c r="E13" s="91"/>
      <c r="F13" s="91"/>
      <c r="G13" s="91"/>
      <c r="H13" s="77"/>
      <c r="I13" s="77"/>
      <c r="J13" s="46"/>
      <c r="K13" s="46"/>
      <c r="L13" s="46"/>
      <c r="M13" s="46"/>
    </row>
    <row r="14" spans="2:14" ht="30" customHeight="1">
      <c r="B14" s="79"/>
      <c r="C14" s="85" t="s">
        <v>47</v>
      </c>
      <c r="D14" s="91" t="s">
        <v>35</v>
      </c>
      <c r="E14" s="91"/>
      <c r="F14" s="91"/>
      <c r="G14" s="91"/>
      <c r="H14" s="77"/>
      <c r="I14" s="77"/>
      <c r="J14" s="46"/>
      <c r="K14" s="46"/>
      <c r="L14" s="46"/>
      <c r="M14" s="46"/>
    </row>
    <row r="15" spans="2:14" ht="30" customHeight="1">
      <c r="B15" s="78">
        <v>3</v>
      </c>
      <c r="C15" s="84"/>
      <c r="D15" s="92" t="s">
        <v>53</v>
      </c>
      <c r="E15" s="92"/>
      <c r="F15" s="92"/>
      <c r="G15" s="92"/>
      <c r="H15" s="100"/>
      <c r="I15" s="102"/>
      <c r="J15" s="46"/>
      <c r="K15" s="46"/>
      <c r="L15" s="46"/>
      <c r="M15" s="46"/>
    </row>
    <row r="16" spans="2:14" ht="30" customHeight="1">
      <c r="B16" s="79"/>
      <c r="C16" s="85" t="s">
        <v>12</v>
      </c>
      <c r="D16" s="91" t="s">
        <v>54</v>
      </c>
      <c r="E16" s="91"/>
      <c r="F16" s="91"/>
      <c r="G16" s="91"/>
      <c r="H16" s="77"/>
      <c r="I16" s="77"/>
      <c r="J16" s="46"/>
      <c r="K16" s="46"/>
      <c r="L16" s="46"/>
      <c r="M16" s="46"/>
    </row>
    <row r="17" spans="2:9" ht="30" customHeight="1">
      <c r="B17" s="80">
        <v>4</v>
      </c>
      <c r="C17" s="86"/>
      <c r="D17" s="93" t="s">
        <v>180</v>
      </c>
      <c r="E17" s="95"/>
      <c r="F17" s="95"/>
      <c r="G17" s="97"/>
      <c r="H17" s="100"/>
      <c r="I17" s="103"/>
    </row>
    <row r="18" spans="2:9" ht="30" customHeight="1">
      <c r="B18" s="81"/>
      <c r="C18" s="85" t="s">
        <v>51</v>
      </c>
      <c r="D18" s="91" t="s">
        <v>23</v>
      </c>
      <c r="E18" s="91"/>
      <c r="F18" s="91"/>
      <c r="G18" s="91"/>
      <c r="H18" s="77"/>
      <c r="I18" s="77"/>
    </row>
    <row r="19" spans="2:9" ht="30" customHeight="1">
      <c r="B19" s="82"/>
      <c r="C19" s="85" t="s">
        <v>18</v>
      </c>
      <c r="D19" s="91" t="s">
        <v>228</v>
      </c>
      <c r="E19" s="91"/>
      <c r="F19" s="91"/>
      <c r="G19" s="91"/>
      <c r="H19" s="77"/>
      <c r="I19" s="77"/>
    </row>
    <row r="20" spans="2:9" ht="20.100000000000001" customHeight="1">
      <c r="B20" s="83"/>
      <c r="C20" s="87"/>
      <c r="D20" s="87"/>
      <c r="E20" s="87"/>
      <c r="F20" s="87"/>
      <c r="G20" s="98"/>
      <c r="H20" s="101"/>
      <c r="I20" s="101"/>
    </row>
    <row r="21" spans="2:9" ht="18" customHeight="1">
      <c r="B21" s="83"/>
      <c r="C21" s="87"/>
      <c r="D21" s="87"/>
      <c r="E21" s="87"/>
      <c r="F21" s="87"/>
      <c r="G21" s="99"/>
      <c r="H21" s="99"/>
      <c r="I21" s="101"/>
    </row>
    <row r="22" spans="2:9" ht="18" customHeight="1">
      <c r="B22" s="83"/>
      <c r="C22" s="87"/>
      <c r="D22" s="87"/>
      <c r="E22" s="87"/>
      <c r="F22" s="87"/>
      <c r="G22" s="99"/>
      <c r="H22" s="99"/>
      <c r="I22" s="101"/>
    </row>
    <row r="23" spans="2:9" ht="18" customHeight="1">
      <c r="C23" s="88"/>
      <c r="D23" s="88"/>
      <c r="E23" s="88"/>
      <c r="F23" s="88"/>
    </row>
    <row r="24" spans="2:9" ht="18" customHeight="1">
      <c r="C24" s="89"/>
      <c r="D24" s="89"/>
      <c r="E24" s="89"/>
      <c r="F24" s="89"/>
    </row>
    <row r="25" spans="2:9" ht="18" customHeight="1">
      <c r="C25" s="88"/>
      <c r="D25" s="88"/>
      <c r="E25" s="88"/>
      <c r="F25" s="88"/>
    </row>
    <row r="26" spans="2:9" ht="18" customHeight="1">
      <c r="C26" s="88"/>
      <c r="D26" s="88"/>
      <c r="E26" s="88"/>
      <c r="F26" s="88"/>
    </row>
    <row r="27" spans="2:9" ht="18" customHeight="1">
      <c r="C27" s="88"/>
      <c r="D27" s="88"/>
      <c r="E27" s="88"/>
      <c r="F27" s="88"/>
    </row>
  </sheetData>
  <mergeCells count="18">
    <mergeCell ref="B2:I2"/>
    <mergeCell ref="D7:G7"/>
    <mergeCell ref="D8:G8"/>
    <mergeCell ref="D9:G9"/>
    <mergeCell ref="D10:G10"/>
    <mergeCell ref="D11:G11"/>
    <mergeCell ref="D12:G12"/>
    <mergeCell ref="D13:G13"/>
    <mergeCell ref="D14:G14"/>
    <mergeCell ref="D15:G15"/>
    <mergeCell ref="D16:G16"/>
    <mergeCell ref="D17:G17"/>
    <mergeCell ref="D18:G18"/>
    <mergeCell ref="D19:G19"/>
    <mergeCell ref="B10:B11"/>
    <mergeCell ref="B12:B14"/>
    <mergeCell ref="B15:B16"/>
    <mergeCell ref="B17:B19"/>
  </mergeCells>
  <phoneticPr fontId="10"/>
  <printOptions horizontalCentered="1" verticalCentered="1"/>
  <pageMargins left="0.78740157480314954" right="0.78740157480314954" top="0.59055118110236227" bottom="0.6692913385826772" header="0.27559055118110237" footer="0.27559055118110237"/>
  <pageSetup paperSize="9" scale="115" fitToWidth="1" fitToHeight="1" orientation="portrait" usePrinterDefaults="1"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dimension ref="A1:J34"/>
  <sheetViews>
    <sheetView view="pageBreakPreview" zoomScaleSheetLayoutView="100" workbookViewId="0">
      <selection activeCell="B11" sqref="B11"/>
    </sheetView>
  </sheetViews>
  <sheetFormatPr defaultColWidth="9" defaultRowHeight="13.2"/>
  <cols>
    <col min="1" max="1" width="4.33203125" style="7" customWidth="1"/>
    <col min="2" max="2" width="7.88671875" style="7" customWidth="1"/>
    <col min="3" max="3" width="9" style="7"/>
    <col min="4" max="4" width="9.6640625" style="7" customWidth="1"/>
    <col min="5" max="9" width="9" style="7"/>
    <col min="10" max="10" width="11" style="7" customWidth="1"/>
    <col min="11" max="16384" width="9" style="7"/>
  </cols>
  <sheetData>
    <row r="1" spans="1:10">
      <c r="A1" s="7" t="s">
        <v>141</v>
      </c>
    </row>
    <row r="2" spans="1:10" ht="20.25" customHeight="1">
      <c r="F2" s="38" t="s">
        <v>57</v>
      </c>
    </row>
    <row r="4" spans="1:10">
      <c r="B4" s="17"/>
    </row>
    <row r="5" spans="1:10" ht="17.25" customHeight="1">
      <c r="B5" s="17" t="s">
        <v>215</v>
      </c>
    </row>
    <row r="6" spans="1:10" ht="17.25" customHeight="1">
      <c r="B6" s="17" t="s">
        <v>60</v>
      </c>
      <c r="D6" s="104"/>
      <c r="E6" s="104"/>
    </row>
    <row r="7" spans="1:10" ht="27.9" customHeight="1">
      <c r="B7" s="19" t="s">
        <v>62</v>
      </c>
      <c r="C7" s="24"/>
      <c r="D7" s="24"/>
      <c r="E7" s="24"/>
      <c r="F7" s="24"/>
      <c r="G7" s="24"/>
      <c r="H7" s="24"/>
      <c r="I7" s="24"/>
      <c r="J7" s="24"/>
    </row>
    <row r="8" spans="1:10">
      <c r="B8" s="17"/>
      <c r="C8" s="17"/>
      <c r="D8" s="17"/>
      <c r="E8" s="17"/>
      <c r="F8" s="17"/>
      <c r="G8" s="17"/>
      <c r="H8" s="17"/>
      <c r="J8" s="49" t="s">
        <v>214</v>
      </c>
    </row>
    <row r="9" spans="1:10">
      <c r="B9" s="44"/>
    </row>
    <row r="10" spans="1:10">
      <c r="B10" s="17" t="s">
        <v>227</v>
      </c>
    </row>
    <row r="11" spans="1:10">
      <c r="B11" s="44"/>
    </row>
    <row r="12" spans="1:10" ht="18" customHeight="1">
      <c r="B12" s="17" t="s">
        <v>64</v>
      </c>
    </row>
    <row r="13" spans="1:10" ht="18" customHeight="1">
      <c r="C13" s="26" t="s">
        <v>50</v>
      </c>
      <c r="D13" s="33"/>
      <c r="E13" s="52"/>
      <c r="F13" s="52"/>
      <c r="G13" s="52"/>
      <c r="H13" s="52"/>
      <c r="I13" s="52"/>
      <c r="J13" s="46"/>
    </row>
    <row r="14" spans="1:10" ht="18" customHeight="1">
      <c r="C14" s="26" t="s">
        <v>68</v>
      </c>
      <c r="D14" s="33"/>
      <c r="E14" s="50"/>
      <c r="F14" s="50"/>
      <c r="G14" s="50"/>
      <c r="H14" s="50"/>
      <c r="I14" s="50"/>
      <c r="J14" s="46"/>
    </row>
    <row r="15" spans="1:10" ht="18" customHeight="1">
      <c r="C15" s="26" t="s">
        <v>22</v>
      </c>
      <c r="D15" s="33"/>
      <c r="E15" s="51"/>
      <c r="F15" s="51"/>
      <c r="G15" s="51"/>
      <c r="H15" s="51"/>
      <c r="I15" s="51"/>
      <c r="J15" s="46"/>
    </row>
    <row r="16" spans="1:10" ht="18" customHeight="1">
      <c r="C16" s="50" t="s">
        <v>58</v>
      </c>
      <c r="D16" s="50"/>
      <c r="E16" s="51"/>
      <c r="F16" s="51"/>
      <c r="G16" s="51"/>
      <c r="H16" s="51"/>
      <c r="I16" s="51"/>
      <c r="J16" s="46"/>
    </row>
    <row r="17" spans="3:10" ht="18" customHeight="1">
      <c r="C17" s="33" t="s">
        <v>65</v>
      </c>
      <c r="D17" s="33"/>
      <c r="E17" s="51"/>
      <c r="F17" s="51"/>
      <c r="G17" s="51"/>
      <c r="H17" s="51"/>
      <c r="I17" s="51"/>
      <c r="J17" s="46"/>
    </row>
    <row r="18" spans="3:10" ht="18" customHeight="1">
      <c r="C18" s="26" t="s">
        <v>7</v>
      </c>
      <c r="D18" s="33"/>
      <c r="E18" s="51"/>
      <c r="F18" s="51"/>
      <c r="G18" s="51"/>
      <c r="H18" s="51"/>
      <c r="I18" s="51"/>
      <c r="J18" s="46"/>
    </row>
    <row r="19" spans="3:10" ht="18" customHeight="1">
      <c r="C19" s="26" t="s">
        <v>13</v>
      </c>
      <c r="D19" s="33"/>
      <c r="E19" s="51"/>
      <c r="F19" s="51"/>
      <c r="G19" s="51"/>
      <c r="H19" s="51"/>
      <c r="I19" s="51"/>
      <c r="J19" s="46"/>
    </row>
    <row r="21" spans="3:10">
      <c r="C21" s="7" t="s">
        <v>55</v>
      </c>
    </row>
    <row r="22" spans="3:10">
      <c r="C22" s="7" t="s">
        <v>70</v>
      </c>
    </row>
    <row r="23" spans="3:10">
      <c r="C23" s="7" t="s">
        <v>72</v>
      </c>
    </row>
    <row r="25" spans="3:10" ht="18" customHeight="1">
      <c r="C25" s="89"/>
    </row>
    <row r="26" spans="3:10" ht="18" customHeight="1">
      <c r="C26" s="88"/>
    </row>
    <row r="27" spans="3:10" ht="18" customHeight="1">
      <c r="C27" s="88"/>
    </row>
    <row r="28" spans="3:10" ht="18" customHeight="1">
      <c r="C28" s="88"/>
    </row>
    <row r="29" spans="3:10" ht="18" customHeight="1">
      <c r="C29" s="88"/>
    </row>
    <row r="30" spans="3:10" ht="18" customHeight="1">
      <c r="C30" s="88"/>
    </row>
    <row r="31" spans="3:10" ht="18" customHeight="1">
      <c r="C31" s="89"/>
    </row>
    <row r="32" spans="3:10" ht="18" customHeight="1">
      <c r="C32" s="88"/>
    </row>
    <row r="33" spans="3:3" ht="18" customHeight="1">
      <c r="C33" s="88"/>
    </row>
    <row r="34" spans="3:3" ht="18" customHeight="1">
      <c r="C34" s="88"/>
    </row>
  </sheetData>
  <mergeCells count="15">
    <mergeCell ref="D6:E6"/>
    <mergeCell ref="B7:J7"/>
    <mergeCell ref="C13:D13"/>
    <mergeCell ref="E13:I13"/>
    <mergeCell ref="C14:D14"/>
    <mergeCell ref="E14:I14"/>
    <mergeCell ref="C15:D15"/>
    <mergeCell ref="E15:I15"/>
    <mergeCell ref="C16:D16"/>
    <mergeCell ref="E16:I16"/>
    <mergeCell ref="E17:I17"/>
    <mergeCell ref="C18:D18"/>
    <mergeCell ref="E18:I18"/>
    <mergeCell ref="C19:D19"/>
    <mergeCell ref="E19:I19"/>
  </mergeCells>
  <phoneticPr fontId="10"/>
  <printOptions horizontalCentered="1" verticalCentered="1"/>
  <pageMargins left="0.78740157480314965" right="0.78740157480314965" top="0.59055118110236227" bottom="0.6692913385826772" header="0.27559055118110237" footer="0.27559055118110237"/>
  <pageSetup paperSize="9" fitToWidth="1" fitToHeight="1" orientation="portrait" usePrinterDefaults="1"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dimension ref="A1:BK59"/>
  <sheetViews>
    <sheetView view="pageBreakPreview" zoomScale="70" zoomScaleNormal="70" zoomScaleSheetLayoutView="70" workbookViewId="0">
      <selection activeCell="B2" sqref="B2"/>
    </sheetView>
  </sheetViews>
  <sheetFormatPr defaultRowHeight="13.2"/>
  <cols>
    <col min="1" max="1" width="23.21875" style="105" customWidth="1"/>
    <col min="2" max="2" width="15.6640625" style="105" customWidth="1"/>
    <col min="3" max="3" width="9.77734375" style="105" customWidth="1"/>
    <col min="4" max="19" width="15.6640625" style="105" customWidth="1"/>
  </cols>
  <sheetData>
    <row r="1" spans="1:24" s="105" customFormat="1">
      <c r="A1" s="7"/>
      <c r="B1" s="7"/>
      <c r="C1" s="7"/>
      <c r="D1" s="7"/>
      <c r="E1" s="7"/>
      <c r="F1" s="7"/>
      <c r="G1" s="7"/>
      <c r="H1" s="7"/>
      <c r="I1" s="7"/>
      <c r="J1" s="7"/>
      <c r="K1" s="7"/>
      <c r="L1" s="7"/>
      <c r="M1" s="7"/>
      <c r="N1" s="7"/>
      <c r="O1" s="7"/>
      <c r="P1" s="7"/>
      <c r="Q1" s="7"/>
      <c r="R1" s="7"/>
      <c r="S1" s="7"/>
      <c r="T1" s="172"/>
      <c r="U1" s="121"/>
      <c r="V1" s="121"/>
      <c r="W1" s="121"/>
    </row>
    <row r="2" spans="1:24" s="105" customFormat="1" ht="23.4">
      <c r="A2" s="49"/>
      <c r="B2" s="123"/>
      <c r="C2" s="7"/>
      <c r="D2" s="147"/>
      <c r="E2" s="7"/>
      <c r="F2" s="7"/>
      <c r="G2" s="7"/>
      <c r="H2" s="7"/>
      <c r="I2" s="7"/>
      <c r="J2" s="7"/>
      <c r="K2" s="7"/>
      <c r="L2" s="7"/>
      <c r="M2" s="7"/>
      <c r="N2" s="7"/>
      <c r="O2" s="7"/>
      <c r="P2" s="7"/>
      <c r="Q2" s="7"/>
      <c r="R2" s="7"/>
      <c r="S2" s="7"/>
      <c r="T2" s="172"/>
      <c r="U2" s="121"/>
      <c r="V2" s="121"/>
      <c r="W2" s="121"/>
    </row>
    <row r="3" spans="1:24" s="105" customFormat="1" ht="16.2">
      <c r="A3" s="2" t="s">
        <v>222</v>
      </c>
      <c r="B3" s="2"/>
      <c r="C3" s="2"/>
      <c r="D3" s="2"/>
      <c r="E3" s="2"/>
      <c r="F3" s="2"/>
      <c r="G3" s="2"/>
      <c r="H3" s="2"/>
      <c r="I3" s="2"/>
      <c r="J3" s="2"/>
      <c r="K3" s="2"/>
      <c r="L3" s="2"/>
      <c r="M3" s="2"/>
      <c r="N3" s="2"/>
      <c r="O3" s="2"/>
      <c r="P3" s="2"/>
      <c r="Q3" s="2"/>
      <c r="R3" s="2"/>
      <c r="S3" s="2"/>
      <c r="T3" s="173"/>
      <c r="U3" s="121"/>
      <c r="V3" s="121"/>
      <c r="W3" s="121"/>
    </row>
    <row r="4" spans="1:24" s="105" customFormat="1" ht="12.75" customHeight="1">
      <c r="A4" s="2"/>
      <c r="B4" s="2"/>
      <c r="C4" s="7"/>
      <c r="D4" s="7"/>
      <c r="E4" s="7"/>
      <c r="F4" s="7"/>
      <c r="G4" s="7"/>
      <c r="H4" s="7"/>
      <c r="I4" s="7"/>
      <c r="J4" s="7"/>
      <c r="K4" s="7"/>
      <c r="L4" s="7"/>
      <c r="M4" s="7"/>
      <c r="N4" s="7"/>
      <c r="O4" s="7"/>
      <c r="P4" s="7"/>
      <c r="Q4" s="7"/>
      <c r="R4" s="7"/>
      <c r="S4" s="7"/>
      <c r="T4" s="172"/>
      <c r="U4" s="121"/>
      <c r="V4" s="121"/>
      <c r="W4" s="121"/>
    </row>
    <row r="5" spans="1:24" s="105" customFormat="1" ht="30" customHeight="1">
      <c r="A5" s="107" t="s">
        <v>218</v>
      </c>
      <c r="B5" s="124"/>
      <c r="C5" s="124"/>
      <c r="D5" s="124"/>
      <c r="E5" s="124"/>
      <c r="F5" s="159" t="s">
        <v>223</v>
      </c>
      <c r="G5" s="160">
        <v>180</v>
      </c>
      <c r="H5" s="161" t="s">
        <v>100</v>
      </c>
      <c r="I5" s="163">
        <f>IF(G5=0,"",G5/12)</f>
        <v>15</v>
      </c>
      <c r="J5" s="165" t="s">
        <v>101</v>
      </c>
      <c r="L5" s="124"/>
      <c r="N5" s="124"/>
      <c r="O5" s="124"/>
      <c r="P5" s="124"/>
      <c r="Q5" s="124"/>
      <c r="R5" s="124" t="s">
        <v>102</v>
      </c>
      <c r="T5" s="121"/>
      <c r="U5" s="121"/>
      <c r="V5" s="121"/>
      <c r="W5" s="121"/>
    </row>
    <row r="6" spans="1:24" s="105" customFormat="1" ht="6" customHeight="1">
      <c r="A6" s="38"/>
      <c r="B6" s="38"/>
      <c r="C6" s="38"/>
      <c r="D6" s="38"/>
      <c r="E6" s="38"/>
      <c r="F6" s="38"/>
      <c r="G6" s="38"/>
      <c r="H6" s="38"/>
      <c r="I6" s="38"/>
      <c r="J6" s="38"/>
      <c r="K6" s="38"/>
      <c r="L6" s="38"/>
      <c r="M6" s="38"/>
      <c r="N6" s="38"/>
      <c r="O6" s="38"/>
      <c r="P6" s="38"/>
      <c r="Q6" s="38"/>
      <c r="R6" s="38"/>
      <c r="S6" s="38"/>
      <c r="T6" s="175"/>
      <c r="U6" s="121"/>
      <c r="V6" s="121"/>
      <c r="W6" s="121"/>
    </row>
    <row r="7" spans="1:24" s="105" customFormat="1" ht="6" customHeight="1">
      <c r="A7" s="108"/>
      <c r="B7" s="108"/>
      <c r="C7" s="108"/>
      <c r="D7" s="108"/>
      <c r="E7" s="108"/>
      <c r="F7" s="108"/>
      <c r="G7" s="108"/>
      <c r="H7" s="108"/>
      <c r="I7" s="108"/>
      <c r="J7" s="108"/>
      <c r="K7" s="108"/>
      <c r="L7" s="108"/>
      <c r="M7" s="108"/>
      <c r="N7" s="108"/>
      <c r="O7" s="108"/>
      <c r="P7" s="108"/>
      <c r="Q7" s="108"/>
      <c r="R7" s="108"/>
      <c r="S7" s="108"/>
      <c r="T7" s="174"/>
      <c r="U7" s="121"/>
      <c r="V7" s="121"/>
      <c r="W7" s="121"/>
    </row>
    <row r="8" spans="1:24" s="105" customFormat="1" ht="30" customHeight="1">
      <c r="A8" s="109" t="s">
        <v>103</v>
      </c>
      <c r="B8" s="125" t="s">
        <v>104</v>
      </c>
      <c r="C8" s="125" t="s">
        <v>105</v>
      </c>
      <c r="D8" s="125" t="s">
        <v>107</v>
      </c>
      <c r="E8" s="125" t="s">
        <v>108</v>
      </c>
      <c r="F8" s="125" t="s">
        <v>110</v>
      </c>
      <c r="G8" s="125" t="s">
        <v>114</v>
      </c>
      <c r="H8" s="125" t="s">
        <v>116</v>
      </c>
      <c r="I8" s="125" t="s">
        <v>118</v>
      </c>
      <c r="J8" s="125" t="s">
        <v>119</v>
      </c>
      <c r="K8" s="125" t="s">
        <v>120</v>
      </c>
      <c r="L8" s="125" t="s">
        <v>121</v>
      </c>
      <c r="M8" s="125" t="s">
        <v>38</v>
      </c>
      <c r="N8" s="125" t="s">
        <v>75</v>
      </c>
      <c r="O8" s="125" t="s">
        <v>123</v>
      </c>
      <c r="P8" s="125" t="s">
        <v>122</v>
      </c>
      <c r="Q8" s="125" t="s">
        <v>124</v>
      </c>
      <c r="R8" s="125" t="s">
        <v>125</v>
      </c>
      <c r="S8" s="166" t="s">
        <v>59</v>
      </c>
      <c r="T8" s="176"/>
      <c r="U8" s="136"/>
      <c r="V8" s="136" t="s">
        <v>127</v>
      </c>
      <c r="W8" s="121"/>
    </row>
    <row r="9" spans="1:24" s="105" customFormat="1" ht="30" customHeight="1">
      <c r="A9" s="110"/>
      <c r="B9" s="126" t="s">
        <v>128</v>
      </c>
      <c r="C9" s="138" t="s">
        <v>129</v>
      </c>
      <c r="D9" s="126" t="s">
        <v>131</v>
      </c>
      <c r="E9" s="138" t="s">
        <v>133</v>
      </c>
      <c r="F9" s="126" t="s">
        <v>36</v>
      </c>
      <c r="G9" s="126" t="s">
        <v>130</v>
      </c>
      <c r="H9" s="126" t="s">
        <v>42</v>
      </c>
      <c r="I9" s="126" t="s">
        <v>134</v>
      </c>
      <c r="J9" s="126" t="s">
        <v>135</v>
      </c>
      <c r="K9" s="126" t="s">
        <v>136</v>
      </c>
      <c r="L9" s="126" t="s">
        <v>137</v>
      </c>
      <c r="M9" s="126" t="s">
        <v>138</v>
      </c>
      <c r="N9" s="126" t="s">
        <v>139</v>
      </c>
      <c r="O9" s="126" t="s">
        <v>106</v>
      </c>
      <c r="P9" s="126" t="s">
        <v>140</v>
      </c>
      <c r="Q9" s="126" t="s">
        <v>142</v>
      </c>
      <c r="R9" s="126" t="s">
        <v>144</v>
      </c>
      <c r="S9" s="167"/>
      <c r="T9" s="176"/>
      <c r="U9" s="136"/>
      <c r="V9" s="136"/>
      <c r="W9" s="121"/>
    </row>
    <row r="10" spans="1:24" s="105" customFormat="1" ht="30" customHeight="1">
      <c r="A10" s="111" t="s">
        <v>145</v>
      </c>
      <c r="B10" s="127"/>
      <c r="C10" s="127"/>
      <c r="D10" s="148" t="str">
        <f>'【4-2】効果計算書'!$G$12</f>
        <v/>
      </c>
      <c r="E10" s="148" t="str">
        <f>'【4-2】効果計算書'!$G$12</f>
        <v/>
      </c>
      <c r="F10" s="148" t="str">
        <f>'【4-2】効果計算書'!$G$12</f>
        <v/>
      </c>
      <c r="G10" s="148" t="str">
        <f>'【4-2】効果計算書'!$G$12</f>
        <v/>
      </c>
      <c r="H10" s="148" t="str">
        <f>'【4-2】効果計算書'!$G$12</f>
        <v/>
      </c>
      <c r="I10" s="148" t="str">
        <f>'【4-2】効果計算書'!$G$12</f>
        <v/>
      </c>
      <c r="J10" s="148" t="str">
        <f>'【4-2】効果計算書'!$G$12</f>
        <v/>
      </c>
      <c r="K10" s="148" t="str">
        <f>'【4-2】効果計算書'!$G$12</f>
        <v/>
      </c>
      <c r="L10" s="148" t="str">
        <f>'【4-2】効果計算書'!$G$12</f>
        <v/>
      </c>
      <c r="M10" s="148" t="str">
        <f>'【4-2】効果計算書'!$G$12</f>
        <v/>
      </c>
      <c r="N10" s="148" t="str">
        <f>'【4-2】効果計算書'!$G$12</f>
        <v/>
      </c>
      <c r="O10" s="148" t="str">
        <f>'【4-2】効果計算書'!$G$12</f>
        <v/>
      </c>
      <c r="P10" s="148" t="str">
        <f>'【4-2】効果計算書'!$G$12</f>
        <v/>
      </c>
      <c r="Q10" s="148" t="str">
        <f>'【4-2】効果計算書'!$G$12</f>
        <v/>
      </c>
      <c r="R10" s="148" t="str">
        <f>'【4-2】効果計算書'!$G$12</f>
        <v/>
      </c>
      <c r="S10" s="168">
        <f>SUM(D10:R10)</f>
        <v>0</v>
      </c>
      <c r="T10" s="177"/>
      <c r="U10" s="136"/>
      <c r="V10" s="179">
        <f ca="1">SUM(OFFSET($D10,,,1,ROUNDUP($I$5,0)))</f>
        <v>0</v>
      </c>
      <c r="W10" s="121"/>
    </row>
    <row r="11" spans="1:24" s="105" customFormat="1" ht="30" customHeight="1">
      <c r="A11" s="112" t="s">
        <v>146</v>
      </c>
      <c r="B11" s="128">
        <f>'【4-2】効果計算書'!G8</f>
        <v>0</v>
      </c>
      <c r="C11" s="129"/>
      <c r="D11" s="149">
        <f t="shared" ref="D11:R11" si="0">IFERROR($B$11-D10,0)</f>
        <v>0</v>
      </c>
      <c r="E11" s="149">
        <f t="shared" si="0"/>
        <v>0</v>
      </c>
      <c r="F11" s="149">
        <f t="shared" si="0"/>
        <v>0</v>
      </c>
      <c r="G11" s="149">
        <f t="shared" si="0"/>
        <v>0</v>
      </c>
      <c r="H11" s="149">
        <f t="shared" si="0"/>
        <v>0</v>
      </c>
      <c r="I11" s="149">
        <f t="shared" si="0"/>
        <v>0</v>
      </c>
      <c r="J11" s="149">
        <f t="shared" si="0"/>
        <v>0</v>
      </c>
      <c r="K11" s="149">
        <f t="shared" si="0"/>
        <v>0</v>
      </c>
      <c r="L11" s="149">
        <f t="shared" si="0"/>
        <v>0</v>
      </c>
      <c r="M11" s="149">
        <f t="shared" si="0"/>
        <v>0</v>
      </c>
      <c r="N11" s="149">
        <f t="shared" si="0"/>
        <v>0</v>
      </c>
      <c r="O11" s="149">
        <f t="shared" si="0"/>
        <v>0</v>
      </c>
      <c r="P11" s="149">
        <f t="shared" si="0"/>
        <v>0</v>
      </c>
      <c r="Q11" s="149">
        <f t="shared" si="0"/>
        <v>0</v>
      </c>
      <c r="R11" s="149">
        <f t="shared" si="0"/>
        <v>0</v>
      </c>
      <c r="S11" s="169">
        <f>SUM(D11:R11)</f>
        <v>0</v>
      </c>
      <c r="T11" s="177"/>
      <c r="U11" s="136"/>
      <c r="V11" s="179">
        <f ca="1">SUM(OFFSET($D11,,,1,ROUNDUP($I$5,0)))</f>
        <v>0</v>
      </c>
      <c r="W11" s="121"/>
    </row>
    <row r="12" spans="1:24" s="105" customFormat="1" ht="30" customHeight="1">
      <c r="A12" s="112" t="s">
        <v>147</v>
      </c>
      <c r="B12" s="129"/>
      <c r="C12" s="139"/>
      <c r="D12" s="150"/>
      <c r="E12" s="150"/>
      <c r="F12" s="150"/>
      <c r="G12" s="150"/>
      <c r="H12" s="150"/>
      <c r="I12" s="150"/>
      <c r="J12" s="150"/>
      <c r="K12" s="150"/>
      <c r="L12" s="150"/>
      <c r="M12" s="150"/>
      <c r="N12" s="150"/>
      <c r="O12" s="150"/>
      <c r="P12" s="150"/>
      <c r="Q12" s="150"/>
      <c r="R12" s="150"/>
      <c r="S12" s="169">
        <f>SUM(D12:R12)</f>
        <v>0</v>
      </c>
      <c r="T12" s="177"/>
      <c r="U12" s="136" t="s">
        <v>148</v>
      </c>
      <c r="V12" s="179">
        <f ca="1">SUM(OFFSET($D12,,,1,ROUNDUP($I$5,0)))</f>
        <v>0</v>
      </c>
      <c r="W12" s="121"/>
    </row>
    <row r="13" spans="1:24" s="105" customFormat="1" ht="30" customHeight="1">
      <c r="A13" s="113" t="s">
        <v>149</v>
      </c>
      <c r="B13" s="130"/>
      <c r="C13" s="140"/>
      <c r="D13" s="151" t="str">
        <f t="shared" ref="D13:R13" si="1">IFERROR(D10-D12,"")</f>
        <v/>
      </c>
      <c r="E13" s="151" t="str">
        <f t="shared" si="1"/>
        <v/>
      </c>
      <c r="F13" s="151" t="str">
        <f t="shared" si="1"/>
        <v/>
      </c>
      <c r="G13" s="151" t="str">
        <f t="shared" si="1"/>
        <v/>
      </c>
      <c r="H13" s="151" t="str">
        <f t="shared" si="1"/>
        <v/>
      </c>
      <c r="I13" s="151" t="str">
        <f t="shared" si="1"/>
        <v/>
      </c>
      <c r="J13" s="151" t="str">
        <f t="shared" si="1"/>
        <v/>
      </c>
      <c r="K13" s="151" t="str">
        <f t="shared" si="1"/>
        <v/>
      </c>
      <c r="L13" s="151" t="str">
        <f t="shared" si="1"/>
        <v/>
      </c>
      <c r="M13" s="151" t="str">
        <f t="shared" si="1"/>
        <v/>
      </c>
      <c r="N13" s="151" t="str">
        <f t="shared" si="1"/>
        <v/>
      </c>
      <c r="O13" s="151" t="str">
        <f t="shared" si="1"/>
        <v/>
      </c>
      <c r="P13" s="151" t="str">
        <f t="shared" si="1"/>
        <v/>
      </c>
      <c r="Q13" s="151" t="str">
        <f t="shared" si="1"/>
        <v/>
      </c>
      <c r="R13" s="151" t="str">
        <f t="shared" si="1"/>
        <v/>
      </c>
      <c r="S13" s="170">
        <f>S10-S12</f>
        <v>0</v>
      </c>
      <c r="T13" s="177"/>
      <c r="U13" s="136"/>
      <c r="V13" s="179">
        <f ca="1">SUM(OFFSET($D13,,,1,ROUNDUP($I$5,0)))</f>
        <v>0</v>
      </c>
      <c r="W13" s="121"/>
      <c r="X13" s="181"/>
    </row>
    <row r="14" spans="1:24" s="105" customFormat="1" ht="33" customHeight="1">
      <c r="A14" s="114"/>
      <c r="B14" s="114"/>
      <c r="C14" s="114"/>
      <c r="D14" s="114"/>
      <c r="E14" s="114"/>
      <c r="F14" s="114"/>
      <c r="G14" s="114"/>
      <c r="H14" s="114"/>
      <c r="I14" s="114"/>
      <c r="J14" s="114"/>
      <c r="K14" s="114"/>
      <c r="L14" s="114"/>
      <c r="M14" s="114"/>
      <c r="N14" s="114"/>
      <c r="O14" s="114"/>
      <c r="P14" s="114"/>
      <c r="Q14" s="114"/>
      <c r="R14" s="114"/>
      <c r="S14" s="114"/>
      <c r="T14" s="176"/>
      <c r="U14" s="136"/>
      <c r="V14" s="179"/>
      <c r="W14" s="121"/>
    </row>
    <row r="15" spans="1:24" s="105" customFormat="1" ht="25.5" customHeight="1">
      <c r="A15" s="115" t="s">
        <v>83</v>
      </c>
      <c r="B15" s="114"/>
      <c r="C15" s="114"/>
      <c r="D15" s="114"/>
      <c r="E15" s="114"/>
      <c r="F15" s="114"/>
      <c r="G15" s="114"/>
      <c r="H15" s="114"/>
      <c r="I15" s="114"/>
      <c r="J15" s="114"/>
      <c r="K15" s="114"/>
      <c r="L15" s="114"/>
      <c r="M15" s="114"/>
      <c r="N15" s="114"/>
      <c r="O15" s="114"/>
      <c r="P15" s="114"/>
      <c r="Q15" s="114"/>
      <c r="R15" s="114"/>
      <c r="S15" s="114"/>
      <c r="T15" s="176"/>
      <c r="U15" s="136"/>
      <c r="V15" s="179"/>
      <c r="W15" s="121"/>
    </row>
    <row r="16" spans="1:24" s="105" customFormat="1" ht="30" customHeight="1">
      <c r="A16" s="109" t="s">
        <v>103</v>
      </c>
      <c r="B16" s="125" t="s">
        <v>104</v>
      </c>
      <c r="C16" s="125" t="s">
        <v>105</v>
      </c>
      <c r="D16" s="125" t="s">
        <v>107</v>
      </c>
      <c r="E16" s="125" t="s">
        <v>108</v>
      </c>
      <c r="F16" s="125" t="s">
        <v>110</v>
      </c>
      <c r="G16" s="125" t="s">
        <v>114</v>
      </c>
      <c r="H16" s="125" t="s">
        <v>116</v>
      </c>
      <c r="I16" s="125" t="s">
        <v>118</v>
      </c>
      <c r="J16" s="125" t="s">
        <v>119</v>
      </c>
      <c r="K16" s="125" t="s">
        <v>120</v>
      </c>
      <c r="L16" s="125" t="s">
        <v>121</v>
      </c>
      <c r="M16" s="125" t="s">
        <v>38</v>
      </c>
      <c r="N16" s="125" t="s">
        <v>75</v>
      </c>
      <c r="O16" s="125" t="s">
        <v>123</v>
      </c>
      <c r="P16" s="125" t="s">
        <v>122</v>
      </c>
      <c r="Q16" s="125" t="s">
        <v>124</v>
      </c>
      <c r="R16" s="125" t="s">
        <v>125</v>
      </c>
      <c r="S16" s="166" t="s">
        <v>59</v>
      </c>
      <c r="T16" s="176"/>
      <c r="U16" s="136"/>
      <c r="V16" s="136" t="s">
        <v>127</v>
      </c>
      <c r="W16" s="121"/>
    </row>
    <row r="17" spans="1:23" s="105" customFormat="1" ht="30" customHeight="1">
      <c r="A17" s="110"/>
      <c r="B17" s="126" t="s">
        <v>128</v>
      </c>
      <c r="C17" s="138" t="s">
        <v>129</v>
      </c>
      <c r="D17" s="126" t="s">
        <v>131</v>
      </c>
      <c r="E17" s="138" t="s">
        <v>133</v>
      </c>
      <c r="F17" s="126" t="s">
        <v>36</v>
      </c>
      <c r="G17" s="126" t="s">
        <v>130</v>
      </c>
      <c r="H17" s="126" t="s">
        <v>42</v>
      </c>
      <c r="I17" s="126" t="s">
        <v>134</v>
      </c>
      <c r="J17" s="126" t="s">
        <v>135</v>
      </c>
      <c r="K17" s="126" t="s">
        <v>136</v>
      </c>
      <c r="L17" s="126" t="s">
        <v>137</v>
      </c>
      <c r="M17" s="126" t="s">
        <v>138</v>
      </c>
      <c r="N17" s="126" t="s">
        <v>139</v>
      </c>
      <c r="O17" s="126" t="s">
        <v>106</v>
      </c>
      <c r="P17" s="126" t="s">
        <v>140</v>
      </c>
      <c r="Q17" s="126" t="s">
        <v>142</v>
      </c>
      <c r="R17" s="126" t="s">
        <v>144</v>
      </c>
      <c r="S17" s="171"/>
      <c r="T17" s="176"/>
      <c r="U17" s="136"/>
      <c r="V17" s="136"/>
      <c r="W17" s="121"/>
    </row>
    <row r="18" spans="1:23" s="105" customFormat="1" ht="30" customHeight="1">
      <c r="A18" s="111" t="s">
        <v>150</v>
      </c>
      <c r="B18" s="131"/>
      <c r="C18" s="141"/>
      <c r="D18" s="152"/>
      <c r="E18" s="152"/>
      <c r="F18" s="152"/>
      <c r="G18" s="152"/>
      <c r="H18" s="152"/>
      <c r="I18" s="152"/>
      <c r="J18" s="152"/>
      <c r="K18" s="152"/>
      <c r="L18" s="152"/>
      <c r="M18" s="152"/>
      <c r="N18" s="152"/>
      <c r="O18" s="152"/>
      <c r="P18" s="152"/>
      <c r="Q18" s="152"/>
      <c r="R18" s="152"/>
      <c r="S18" s="168">
        <f t="shared" ref="S18:S25" si="2">SUM(D18:R18)</f>
        <v>0</v>
      </c>
      <c r="T18" s="177"/>
      <c r="U18" s="136"/>
      <c r="V18" s="179">
        <f t="shared" ref="V18:V25" ca="1" si="3">SUM(OFFSET($D18,,,1,ROUNDUP($I$5,0)))</f>
        <v>0</v>
      </c>
      <c r="W18" s="121"/>
    </row>
    <row r="19" spans="1:23" s="105" customFormat="1" ht="30" customHeight="1">
      <c r="A19" s="116" t="s">
        <v>151</v>
      </c>
      <c r="B19" s="132"/>
      <c r="C19" s="142"/>
      <c r="D19" s="150"/>
      <c r="E19" s="150"/>
      <c r="F19" s="150"/>
      <c r="G19" s="150"/>
      <c r="H19" s="150"/>
      <c r="I19" s="150"/>
      <c r="J19" s="150"/>
      <c r="K19" s="150"/>
      <c r="L19" s="150"/>
      <c r="M19" s="150"/>
      <c r="N19" s="150"/>
      <c r="O19" s="150"/>
      <c r="P19" s="150"/>
      <c r="Q19" s="150"/>
      <c r="R19" s="150"/>
      <c r="S19" s="169">
        <f t="shared" si="2"/>
        <v>0</v>
      </c>
      <c r="T19" s="177"/>
      <c r="U19" s="136"/>
      <c r="V19" s="179">
        <f t="shared" ca="1" si="3"/>
        <v>0</v>
      </c>
      <c r="W19" s="121"/>
    </row>
    <row r="20" spans="1:23" s="105" customFormat="1" ht="30" customHeight="1">
      <c r="A20" s="117" t="s">
        <v>152</v>
      </c>
      <c r="B20" s="133"/>
      <c r="C20" s="142"/>
      <c r="D20" s="150"/>
      <c r="E20" s="150"/>
      <c r="F20" s="150"/>
      <c r="G20" s="150"/>
      <c r="H20" s="150"/>
      <c r="I20" s="150"/>
      <c r="J20" s="150"/>
      <c r="K20" s="150"/>
      <c r="L20" s="150"/>
      <c r="M20" s="150"/>
      <c r="N20" s="150"/>
      <c r="O20" s="150"/>
      <c r="P20" s="150"/>
      <c r="Q20" s="150"/>
      <c r="R20" s="150"/>
      <c r="S20" s="169">
        <f t="shared" si="2"/>
        <v>0</v>
      </c>
      <c r="T20" s="177"/>
      <c r="U20" s="136"/>
      <c r="V20" s="179">
        <f t="shared" ca="1" si="3"/>
        <v>0</v>
      </c>
      <c r="W20" s="121"/>
    </row>
    <row r="21" spans="1:23" s="105" customFormat="1" ht="30" customHeight="1">
      <c r="A21" s="117" t="s">
        <v>152</v>
      </c>
      <c r="B21" s="133"/>
      <c r="C21" s="142"/>
      <c r="D21" s="150"/>
      <c r="E21" s="150"/>
      <c r="F21" s="150"/>
      <c r="G21" s="150"/>
      <c r="H21" s="150"/>
      <c r="I21" s="150"/>
      <c r="J21" s="150"/>
      <c r="K21" s="150"/>
      <c r="L21" s="150"/>
      <c r="M21" s="150"/>
      <c r="N21" s="150"/>
      <c r="O21" s="150"/>
      <c r="P21" s="150"/>
      <c r="Q21" s="150"/>
      <c r="R21" s="150"/>
      <c r="S21" s="169">
        <f t="shared" si="2"/>
        <v>0</v>
      </c>
      <c r="T21" s="177"/>
      <c r="U21" s="136"/>
      <c r="V21" s="179">
        <f t="shared" ca="1" si="3"/>
        <v>0</v>
      </c>
      <c r="W21" s="121"/>
    </row>
    <row r="22" spans="1:23" s="105" customFormat="1" ht="30" customHeight="1">
      <c r="A22" s="117" t="s">
        <v>153</v>
      </c>
      <c r="B22" s="133"/>
      <c r="C22" s="142"/>
      <c r="D22" s="150"/>
      <c r="E22" s="150"/>
      <c r="F22" s="150"/>
      <c r="G22" s="150"/>
      <c r="H22" s="150"/>
      <c r="I22" s="150"/>
      <c r="J22" s="150"/>
      <c r="K22" s="150"/>
      <c r="L22" s="150"/>
      <c r="M22" s="150"/>
      <c r="N22" s="150"/>
      <c r="O22" s="150"/>
      <c r="P22" s="150"/>
      <c r="Q22" s="150"/>
      <c r="R22" s="150"/>
      <c r="S22" s="169">
        <f t="shared" si="2"/>
        <v>0</v>
      </c>
      <c r="T22" s="177"/>
      <c r="U22" s="136"/>
      <c r="V22" s="179">
        <f t="shared" ca="1" si="3"/>
        <v>0</v>
      </c>
      <c r="W22" s="121"/>
    </row>
    <row r="23" spans="1:23" s="105" customFormat="1" ht="30" customHeight="1">
      <c r="A23" s="112" t="s">
        <v>154</v>
      </c>
      <c r="B23" s="133"/>
      <c r="C23" s="142"/>
      <c r="D23" s="150"/>
      <c r="E23" s="150"/>
      <c r="F23" s="150"/>
      <c r="G23" s="150"/>
      <c r="H23" s="150"/>
      <c r="I23" s="150"/>
      <c r="J23" s="150"/>
      <c r="K23" s="150"/>
      <c r="L23" s="150"/>
      <c r="M23" s="150"/>
      <c r="N23" s="150"/>
      <c r="O23" s="150"/>
      <c r="P23" s="150"/>
      <c r="Q23" s="150"/>
      <c r="R23" s="150"/>
      <c r="S23" s="169">
        <f t="shared" si="2"/>
        <v>0</v>
      </c>
      <c r="T23" s="177"/>
      <c r="U23" s="136"/>
      <c r="V23" s="179">
        <f t="shared" ca="1" si="3"/>
        <v>0</v>
      </c>
      <c r="W23" s="121"/>
    </row>
    <row r="24" spans="1:23" s="105" customFormat="1" ht="30" customHeight="1">
      <c r="A24" s="112" t="s">
        <v>155</v>
      </c>
      <c r="B24" s="133"/>
      <c r="C24" s="142"/>
      <c r="D24" s="150"/>
      <c r="E24" s="150"/>
      <c r="F24" s="150"/>
      <c r="G24" s="150"/>
      <c r="H24" s="150"/>
      <c r="I24" s="150"/>
      <c r="J24" s="150"/>
      <c r="K24" s="150"/>
      <c r="L24" s="150"/>
      <c r="M24" s="150"/>
      <c r="N24" s="150"/>
      <c r="O24" s="150"/>
      <c r="P24" s="150"/>
      <c r="Q24" s="150"/>
      <c r="R24" s="150"/>
      <c r="S24" s="169">
        <f t="shared" si="2"/>
        <v>0</v>
      </c>
      <c r="T24" s="177"/>
      <c r="U24" s="136"/>
      <c r="V24" s="179">
        <f t="shared" ca="1" si="3"/>
        <v>0</v>
      </c>
      <c r="W24" s="121"/>
    </row>
    <row r="25" spans="1:23" s="105" customFormat="1" ht="30" customHeight="1">
      <c r="A25" s="113" t="s">
        <v>156</v>
      </c>
      <c r="B25" s="134"/>
      <c r="C25" s="143"/>
      <c r="D25" s="153"/>
      <c r="E25" s="153"/>
      <c r="F25" s="153"/>
      <c r="G25" s="153"/>
      <c r="H25" s="153"/>
      <c r="I25" s="153"/>
      <c r="J25" s="153"/>
      <c r="K25" s="153"/>
      <c r="L25" s="153"/>
      <c r="M25" s="153"/>
      <c r="N25" s="153"/>
      <c r="O25" s="153"/>
      <c r="P25" s="153"/>
      <c r="Q25" s="153"/>
      <c r="R25" s="153"/>
      <c r="S25" s="170">
        <f t="shared" si="2"/>
        <v>0</v>
      </c>
      <c r="T25" s="177"/>
      <c r="U25" s="136"/>
      <c r="V25" s="179">
        <f t="shared" ca="1" si="3"/>
        <v>0</v>
      </c>
      <c r="W25" s="121"/>
    </row>
    <row r="26" spans="1:23" s="105" customFormat="1" ht="30" customHeight="1">
      <c r="A26" s="118"/>
      <c r="C26" s="144" t="s">
        <v>4</v>
      </c>
      <c r="D26" s="144" t="str">
        <f ca="1">(IF(OR(D13&lt;0,E13&lt;0,F13&lt;0,G13&lt;0,H13&lt;0,I13&lt;0,J13&lt;0,K13&lt;0,L13&lt;0,M13&lt;0,N13&lt;0,O13&lt;0,P13&lt;0,Q13&lt;0,R13&lt;0,D39&lt;0,F39&lt;0,G39&lt;0,H39&lt;0,I39&lt;0,J39&lt;0,K39&lt;0,L39&lt;0,M39&lt;0,N39&lt;0,O39&lt;0,P39&lt;0,Q39&lt;0,R39&lt;0,D43&lt;0,F43&lt;0,G43&lt;0,H43&lt;0,I43&lt;0,J43&lt;0,K43&lt;0,L43&lt;0,M43&lt;0,N43&lt;0,O43&lt;0,P43&lt;0,Q43&lt;0,R43&lt;0),"エラー","OK"))</f>
        <v>OK</v>
      </c>
      <c r="E26" s="156"/>
      <c r="F26" s="156"/>
      <c r="G26" s="156"/>
      <c r="H26" s="156"/>
      <c r="I26" s="156"/>
      <c r="J26" s="156"/>
      <c r="K26" s="156"/>
      <c r="L26" s="156"/>
      <c r="M26" s="156"/>
      <c r="N26" s="156"/>
      <c r="O26" s="156"/>
      <c r="P26" s="156"/>
      <c r="Q26" s="156"/>
      <c r="R26" s="156"/>
      <c r="S26" s="7"/>
      <c r="T26" s="172"/>
      <c r="U26" s="178" t="s">
        <v>157</v>
      </c>
      <c r="V26" s="180">
        <f ca="1">SUM(V18:V25)</f>
        <v>0</v>
      </c>
      <c r="W26" s="121"/>
    </row>
    <row r="27" spans="1:23" s="105" customFormat="1" ht="30" customHeight="1">
      <c r="A27" s="118"/>
      <c r="C27" s="145"/>
      <c r="D27" s="145"/>
      <c r="E27" s="156"/>
      <c r="F27" s="156"/>
      <c r="G27" s="156"/>
      <c r="H27" s="156"/>
      <c r="I27" s="156"/>
      <c r="J27" s="156"/>
      <c r="K27" s="156"/>
      <c r="L27" s="156"/>
      <c r="M27" s="156"/>
      <c r="N27" s="156"/>
      <c r="O27" s="156"/>
      <c r="P27" s="156"/>
      <c r="Q27" s="156"/>
      <c r="R27" s="156"/>
      <c r="S27" s="7"/>
      <c r="T27" s="172"/>
      <c r="U27" s="121"/>
      <c r="V27" s="121"/>
      <c r="W27" s="121"/>
    </row>
    <row r="28" spans="1:23" s="105" customFormat="1" ht="30" customHeight="1">
      <c r="A28" s="118"/>
      <c r="C28" s="145"/>
      <c r="D28" s="145"/>
      <c r="E28" s="156"/>
      <c r="F28" s="156"/>
      <c r="G28" s="156"/>
      <c r="H28" s="156"/>
      <c r="I28" s="156"/>
      <c r="J28" s="156"/>
      <c r="K28" s="156"/>
      <c r="L28" s="156"/>
      <c r="M28" s="156"/>
      <c r="N28" s="156"/>
      <c r="O28" s="156"/>
      <c r="P28" s="156"/>
      <c r="Q28" s="156"/>
      <c r="R28" s="156"/>
      <c r="S28" s="7"/>
      <c r="T28" s="172"/>
      <c r="U28" s="121"/>
      <c r="V28" s="121"/>
      <c r="W28" s="121"/>
    </row>
    <row r="29" spans="1:23" s="105" customFormat="1" ht="16.5" customHeight="1">
      <c r="B29" s="118"/>
      <c r="C29" s="118"/>
      <c r="D29" s="118"/>
      <c r="E29" s="118"/>
      <c r="F29" s="118"/>
      <c r="G29" s="118"/>
      <c r="H29" s="118"/>
      <c r="I29" s="7"/>
      <c r="J29" s="7"/>
      <c r="K29" s="7"/>
      <c r="L29" s="7"/>
      <c r="M29" s="7"/>
      <c r="N29" s="7"/>
      <c r="O29" s="7"/>
      <c r="P29" s="7"/>
      <c r="Q29" s="7"/>
      <c r="R29" s="7"/>
      <c r="S29" s="7"/>
      <c r="T29" s="7"/>
      <c r="U29" s="121"/>
      <c r="V29" s="121"/>
    </row>
    <row r="30" spans="1:23" s="105" customFormat="1" ht="16.5" customHeight="1">
      <c r="A30" s="46" t="s">
        <v>219</v>
      </c>
      <c r="B30" s="118"/>
      <c r="C30" s="118"/>
      <c r="D30" s="118"/>
      <c r="E30" s="118"/>
      <c r="F30" s="118"/>
      <c r="G30" s="118"/>
      <c r="H30" s="118"/>
      <c r="I30" s="7"/>
      <c r="J30" s="7"/>
      <c r="K30" s="7"/>
      <c r="L30" s="7"/>
      <c r="M30" s="7"/>
      <c r="N30" s="7"/>
      <c r="O30" s="7"/>
      <c r="P30" s="7"/>
      <c r="Q30" s="7"/>
      <c r="R30" s="7"/>
      <c r="S30" s="7"/>
      <c r="T30" s="7"/>
      <c r="U30" s="121"/>
      <c r="V30" s="121"/>
    </row>
    <row r="31" spans="1:23" s="105" customFormat="1" ht="16.5" customHeight="1">
      <c r="A31" s="119"/>
      <c r="B31" s="135"/>
      <c r="C31" s="7"/>
      <c r="D31" s="7"/>
      <c r="E31" s="7"/>
      <c r="F31" s="7"/>
      <c r="G31" s="7"/>
      <c r="H31" s="162"/>
      <c r="I31" s="162"/>
      <c r="J31" s="162"/>
      <c r="U31" s="121"/>
      <c r="V31" s="121"/>
    </row>
    <row r="32" spans="1:23" s="105" customFormat="1" ht="16.5" customHeight="1">
      <c r="A32" s="7" t="s">
        <v>193</v>
      </c>
      <c r="B32" s="7"/>
      <c r="C32" s="7"/>
      <c r="D32" s="7"/>
      <c r="E32" s="7"/>
      <c r="F32" s="7"/>
      <c r="G32" s="7"/>
      <c r="H32" s="88"/>
      <c r="I32" s="7"/>
      <c r="J32" s="7"/>
      <c r="K32" s="7"/>
      <c r="L32" s="7"/>
      <c r="M32" s="7"/>
      <c r="N32" s="7"/>
      <c r="O32" s="7"/>
      <c r="P32" s="7"/>
      <c r="Q32" s="7"/>
      <c r="R32" s="7"/>
      <c r="S32" s="7"/>
      <c r="T32" s="7"/>
      <c r="U32" s="121"/>
      <c r="V32" s="121"/>
    </row>
    <row r="33" spans="1:63" s="105" customFormat="1" ht="16.5" customHeight="1">
      <c r="A33" s="7" t="s">
        <v>220</v>
      </c>
      <c r="B33" s="7"/>
      <c r="C33" s="7"/>
      <c r="D33" s="7"/>
      <c r="E33" s="7"/>
      <c r="F33" s="7"/>
      <c r="G33" s="7"/>
      <c r="H33" s="88"/>
      <c r="I33" s="164"/>
      <c r="J33" s="7"/>
      <c r="K33" s="7"/>
      <c r="L33" s="7"/>
      <c r="M33" s="7"/>
      <c r="N33" s="7"/>
      <c r="O33" s="7"/>
      <c r="P33" s="7"/>
      <c r="Q33" s="7"/>
      <c r="R33" s="7"/>
      <c r="S33" s="7"/>
      <c r="T33" s="7"/>
      <c r="U33" s="121"/>
      <c r="V33" s="121"/>
    </row>
    <row r="34" spans="1:63" s="105" customFormat="1" ht="16.5" customHeight="1">
      <c r="A34" s="7" t="s">
        <v>221</v>
      </c>
      <c r="B34" s="7"/>
      <c r="C34" s="7"/>
      <c r="D34" s="7"/>
      <c r="E34" s="7"/>
      <c r="F34" s="7"/>
      <c r="G34" s="7"/>
      <c r="H34" s="88"/>
      <c r="I34" s="7"/>
      <c r="J34" s="7"/>
      <c r="K34" s="7"/>
      <c r="L34" s="7"/>
      <c r="M34" s="7"/>
      <c r="N34" s="7"/>
      <c r="O34" s="7"/>
      <c r="P34" s="7"/>
      <c r="Q34" s="7"/>
      <c r="R34" s="7"/>
      <c r="S34" s="7"/>
      <c r="T34" s="7"/>
    </row>
    <row r="35" spans="1:63" s="105" customFormat="1" ht="16.5" hidden="1" customHeight="1">
      <c r="A35" s="16"/>
      <c r="B35" s="16"/>
      <c r="C35" s="16"/>
      <c r="D35" s="16"/>
      <c r="E35" s="16"/>
      <c r="F35" s="16"/>
      <c r="G35" s="16"/>
    </row>
    <row r="36" spans="1:63" s="105" customFormat="1" ht="16.5" hidden="1" customHeight="1">
      <c r="A36" s="120"/>
      <c r="B36" s="120"/>
      <c r="C36" s="120"/>
      <c r="D36" s="120"/>
      <c r="E36" s="120"/>
      <c r="F36" s="120"/>
      <c r="G36" s="120"/>
      <c r="H36" s="121"/>
      <c r="I36" s="121"/>
      <c r="J36" s="121"/>
      <c r="K36" s="121"/>
      <c r="L36" s="121"/>
      <c r="M36" s="121"/>
      <c r="N36" s="121"/>
      <c r="O36" s="121"/>
      <c r="P36" s="121"/>
      <c r="Q36" s="121"/>
      <c r="R36" s="121"/>
      <c r="S36" s="121"/>
    </row>
    <row r="37" spans="1:63" s="106" customFormat="1" ht="16.5" hidden="1" customHeight="1">
      <c r="A37" s="121"/>
      <c r="B37" s="136"/>
      <c r="C37" s="146" t="s">
        <v>159</v>
      </c>
      <c r="D37" s="154">
        <f t="shared" ref="D37:R37" ca="1" si="4">IF($I$5=1,$V$12,$V$12/ROUNDUP($I$5,0))</f>
        <v>0</v>
      </c>
      <c r="E37" s="154">
        <f t="shared" ca="1" si="4"/>
        <v>0</v>
      </c>
      <c r="F37" s="154">
        <f t="shared" ca="1" si="4"/>
        <v>0</v>
      </c>
      <c r="G37" s="154">
        <f t="shared" ca="1" si="4"/>
        <v>0</v>
      </c>
      <c r="H37" s="154">
        <f t="shared" ca="1" si="4"/>
        <v>0</v>
      </c>
      <c r="I37" s="154">
        <f t="shared" ca="1" si="4"/>
        <v>0</v>
      </c>
      <c r="J37" s="154">
        <f t="shared" ca="1" si="4"/>
        <v>0</v>
      </c>
      <c r="K37" s="154">
        <f t="shared" ca="1" si="4"/>
        <v>0</v>
      </c>
      <c r="L37" s="154">
        <f t="shared" ca="1" si="4"/>
        <v>0</v>
      </c>
      <c r="M37" s="154">
        <f t="shared" ca="1" si="4"/>
        <v>0</v>
      </c>
      <c r="N37" s="154">
        <f t="shared" ca="1" si="4"/>
        <v>0</v>
      </c>
      <c r="O37" s="154">
        <f t="shared" ca="1" si="4"/>
        <v>0</v>
      </c>
      <c r="P37" s="154">
        <f t="shared" ca="1" si="4"/>
        <v>0</v>
      </c>
      <c r="Q37" s="154">
        <f t="shared" ca="1" si="4"/>
        <v>0</v>
      </c>
      <c r="R37" s="154">
        <f t="shared" ca="1" si="4"/>
        <v>0</v>
      </c>
      <c r="S37" s="121"/>
      <c r="U37" s="105"/>
      <c r="V37" s="105"/>
      <c r="W37" s="105"/>
      <c r="X37" s="105"/>
      <c r="Y37" s="105"/>
      <c r="Z37" s="105"/>
      <c r="AA37" s="105"/>
      <c r="AB37" s="105"/>
      <c r="AC37" s="105"/>
      <c r="AD37" s="105"/>
      <c r="AE37" s="105"/>
      <c r="AF37" s="105"/>
      <c r="AG37" s="105"/>
      <c r="AH37" s="105"/>
      <c r="AI37" s="105"/>
      <c r="AJ37" s="105"/>
      <c r="AK37" s="105"/>
      <c r="AL37" s="105"/>
      <c r="AM37" s="105"/>
      <c r="AN37" s="105"/>
      <c r="AO37" s="105"/>
      <c r="AP37" s="105"/>
      <c r="AQ37" s="105"/>
      <c r="AR37" s="105"/>
      <c r="AS37" s="105"/>
      <c r="AT37" s="105"/>
      <c r="AU37" s="105"/>
      <c r="AV37" s="105"/>
      <c r="AW37" s="105"/>
      <c r="AX37" s="105"/>
      <c r="AY37" s="105"/>
      <c r="AZ37" s="105"/>
      <c r="BA37" s="105"/>
      <c r="BB37" s="105"/>
      <c r="BC37" s="105"/>
      <c r="BD37" s="105"/>
      <c r="BE37" s="105"/>
      <c r="BF37" s="105"/>
      <c r="BG37" s="105"/>
      <c r="BH37" s="105"/>
      <c r="BI37" s="105"/>
      <c r="BJ37" s="105"/>
      <c r="BK37" s="105"/>
    </row>
    <row r="38" spans="1:63" s="106" customFormat="1" ht="16.5" hidden="1" customHeight="1">
      <c r="A38" s="121"/>
      <c r="B38" s="136"/>
      <c r="C38" s="136" t="s">
        <v>160</v>
      </c>
      <c r="D38" s="154">
        <f t="shared" ref="D38:R38" ca="1" si="5">IF($I$5=1,SUM(D18:D25),$V$26/ROUNDUP($I$5,0))</f>
        <v>0</v>
      </c>
      <c r="E38" s="154">
        <f t="shared" ca="1" si="5"/>
        <v>0</v>
      </c>
      <c r="F38" s="154">
        <f t="shared" ca="1" si="5"/>
        <v>0</v>
      </c>
      <c r="G38" s="154">
        <f t="shared" ca="1" si="5"/>
        <v>0</v>
      </c>
      <c r="H38" s="154">
        <f t="shared" ca="1" si="5"/>
        <v>0</v>
      </c>
      <c r="I38" s="154">
        <f t="shared" ca="1" si="5"/>
        <v>0</v>
      </c>
      <c r="J38" s="154">
        <f t="shared" ca="1" si="5"/>
        <v>0</v>
      </c>
      <c r="K38" s="154">
        <f t="shared" ca="1" si="5"/>
        <v>0</v>
      </c>
      <c r="L38" s="154">
        <f t="shared" ca="1" si="5"/>
        <v>0</v>
      </c>
      <c r="M38" s="154">
        <f t="shared" ca="1" si="5"/>
        <v>0</v>
      </c>
      <c r="N38" s="154">
        <f t="shared" ca="1" si="5"/>
        <v>0</v>
      </c>
      <c r="O38" s="154">
        <f t="shared" ca="1" si="5"/>
        <v>0</v>
      </c>
      <c r="P38" s="154">
        <f t="shared" ca="1" si="5"/>
        <v>0</v>
      </c>
      <c r="Q38" s="154">
        <f t="shared" ca="1" si="5"/>
        <v>0</v>
      </c>
      <c r="R38" s="154">
        <f t="shared" ca="1" si="5"/>
        <v>0</v>
      </c>
      <c r="S38" s="121"/>
      <c r="U38" s="105"/>
      <c r="V38" s="105"/>
      <c r="W38" s="105"/>
      <c r="X38" s="105"/>
      <c r="Y38" s="105"/>
      <c r="Z38" s="105"/>
      <c r="AA38" s="105"/>
      <c r="AB38" s="105"/>
      <c r="AC38" s="105"/>
      <c r="AD38" s="105"/>
      <c r="AE38" s="105"/>
      <c r="AF38" s="105"/>
      <c r="AG38" s="105"/>
      <c r="AH38" s="105"/>
      <c r="AI38" s="105"/>
      <c r="AJ38" s="105"/>
      <c r="AK38" s="105"/>
      <c r="AL38" s="105"/>
      <c r="AM38" s="105"/>
      <c r="AN38" s="105"/>
      <c r="AO38" s="105"/>
      <c r="AP38" s="105"/>
      <c r="AQ38" s="105"/>
      <c r="AR38" s="105"/>
      <c r="AS38" s="105"/>
      <c r="AT38" s="105"/>
      <c r="AU38" s="105"/>
      <c r="AV38" s="105"/>
      <c r="AW38" s="105"/>
      <c r="AX38" s="105"/>
      <c r="AY38" s="105"/>
      <c r="AZ38" s="105"/>
      <c r="BA38" s="105"/>
      <c r="BB38" s="105"/>
      <c r="BC38" s="105"/>
      <c r="BD38" s="105"/>
      <c r="BE38" s="105"/>
      <c r="BF38" s="105"/>
      <c r="BG38" s="105"/>
      <c r="BH38" s="105"/>
      <c r="BI38" s="105"/>
      <c r="BJ38" s="105"/>
      <c r="BK38" s="105"/>
    </row>
    <row r="39" spans="1:63" s="106" customFormat="1" ht="16.5" hidden="1" customHeight="1">
      <c r="A39" s="122"/>
      <c r="B39" s="137"/>
      <c r="C39" s="136" t="s">
        <v>161</v>
      </c>
      <c r="D39" s="155">
        <f t="shared" ref="D39:R39" ca="1" si="6">D38-D37</f>
        <v>0</v>
      </c>
      <c r="E39" s="155">
        <f t="shared" ca="1" si="6"/>
        <v>0</v>
      </c>
      <c r="F39" s="155">
        <f t="shared" ca="1" si="6"/>
        <v>0</v>
      </c>
      <c r="G39" s="155">
        <f t="shared" ca="1" si="6"/>
        <v>0</v>
      </c>
      <c r="H39" s="155">
        <f t="shared" ca="1" si="6"/>
        <v>0</v>
      </c>
      <c r="I39" s="155">
        <f t="shared" ca="1" si="6"/>
        <v>0</v>
      </c>
      <c r="J39" s="155">
        <f t="shared" ca="1" si="6"/>
        <v>0</v>
      </c>
      <c r="K39" s="155">
        <f t="shared" ca="1" si="6"/>
        <v>0</v>
      </c>
      <c r="L39" s="155">
        <f t="shared" ca="1" si="6"/>
        <v>0</v>
      </c>
      <c r="M39" s="155">
        <f t="shared" ca="1" si="6"/>
        <v>0</v>
      </c>
      <c r="N39" s="155">
        <f t="shared" ca="1" si="6"/>
        <v>0</v>
      </c>
      <c r="O39" s="155">
        <f t="shared" ca="1" si="6"/>
        <v>0</v>
      </c>
      <c r="P39" s="155">
        <f t="shared" ca="1" si="6"/>
        <v>0</v>
      </c>
      <c r="Q39" s="155">
        <f t="shared" ca="1" si="6"/>
        <v>0</v>
      </c>
      <c r="R39" s="155">
        <f t="shared" ca="1" si="6"/>
        <v>0</v>
      </c>
      <c r="S39" s="121"/>
      <c r="U39" s="105"/>
      <c r="V39" s="105"/>
      <c r="W39" s="105"/>
      <c r="X39" s="105"/>
      <c r="Y39" s="105"/>
      <c r="Z39" s="105"/>
      <c r="AA39" s="105"/>
      <c r="AB39" s="105"/>
      <c r="AC39" s="105"/>
      <c r="AD39" s="105"/>
      <c r="AE39" s="105"/>
      <c r="AF39" s="105"/>
      <c r="AG39" s="105"/>
      <c r="AH39" s="105"/>
      <c r="AI39" s="105"/>
      <c r="AJ39" s="105"/>
      <c r="AK39" s="105"/>
      <c r="AL39" s="105"/>
      <c r="AM39" s="105"/>
      <c r="AN39" s="105"/>
      <c r="AO39" s="105"/>
      <c r="AP39" s="105"/>
      <c r="AQ39" s="105"/>
      <c r="AR39" s="105"/>
      <c r="AS39" s="105"/>
      <c r="AT39" s="105"/>
      <c r="AU39" s="105"/>
      <c r="AV39" s="105"/>
      <c r="AW39" s="105"/>
      <c r="AX39" s="105"/>
      <c r="AY39" s="105"/>
      <c r="AZ39" s="105"/>
      <c r="BA39" s="105"/>
      <c r="BB39" s="105"/>
      <c r="BC39" s="105"/>
      <c r="BD39" s="105"/>
      <c r="BE39" s="105"/>
      <c r="BF39" s="105"/>
      <c r="BG39" s="105"/>
      <c r="BH39" s="105"/>
      <c r="BI39" s="105"/>
      <c r="BJ39" s="105"/>
      <c r="BK39" s="105"/>
    </row>
    <row r="40" spans="1:63" s="105" customFormat="1" ht="16.5" hidden="1" customHeight="1">
      <c r="A40" s="122"/>
      <c r="B40" s="122"/>
      <c r="C40" s="121"/>
      <c r="D40" s="121"/>
      <c r="E40" s="157"/>
      <c r="F40" s="157"/>
      <c r="G40" s="157"/>
      <c r="H40" s="157"/>
      <c r="I40" s="157"/>
      <c r="J40" s="157"/>
      <c r="K40" s="121"/>
      <c r="L40" s="121"/>
      <c r="M40" s="121"/>
      <c r="N40" s="121"/>
      <c r="O40" s="121"/>
      <c r="P40" s="121"/>
      <c r="Q40" s="121"/>
      <c r="R40" s="121"/>
      <c r="S40" s="121"/>
    </row>
    <row r="41" spans="1:63" s="105" customFormat="1">
      <c r="A41" s="122"/>
      <c r="B41" s="136"/>
      <c r="C41" s="146" t="s">
        <v>159</v>
      </c>
      <c r="D41" s="154">
        <f t="shared" ref="D41:R41" ca="1" si="7">IF($I$5=1,$V$12,$V$12/ROUNDUP($I$5,0))</f>
        <v>0</v>
      </c>
      <c r="E41" s="154">
        <f t="shared" ca="1" si="7"/>
        <v>0</v>
      </c>
      <c r="F41" s="154">
        <f t="shared" ca="1" si="7"/>
        <v>0</v>
      </c>
      <c r="G41" s="154">
        <f t="shared" ca="1" si="7"/>
        <v>0</v>
      </c>
      <c r="H41" s="154">
        <f t="shared" ca="1" si="7"/>
        <v>0</v>
      </c>
      <c r="I41" s="154">
        <f t="shared" ca="1" si="7"/>
        <v>0</v>
      </c>
      <c r="J41" s="154">
        <f t="shared" ca="1" si="7"/>
        <v>0</v>
      </c>
      <c r="K41" s="154">
        <f t="shared" ca="1" si="7"/>
        <v>0</v>
      </c>
      <c r="L41" s="154">
        <f t="shared" ca="1" si="7"/>
        <v>0</v>
      </c>
      <c r="M41" s="154">
        <f t="shared" ca="1" si="7"/>
        <v>0</v>
      </c>
      <c r="N41" s="154">
        <f t="shared" ca="1" si="7"/>
        <v>0</v>
      </c>
      <c r="O41" s="154">
        <f t="shared" ca="1" si="7"/>
        <v>0</v>
      </c>
      <c r="P41" s="154">
        <f t="shared" ca="1" si="7"/>
        <v>0</v>
      </c>
      <c r="Q41" s="154">
        <f t="shared" ca="1" si="7"/>
        <v>0</v>
      </c>
      <c r="R41" s="154">
        <f t="shared" ca="1" si="7"/>
        <v>0</v>
      </c>
      <c r="S41" s="121"/>
    </row>
    <row r="42" spans="1:63" s="105" customFormat="1">
      <c r="A42" s="122"/>
      <c r="B42" s="136"/>
      <c r="C42" s="136" t="s">
        <v>160</v>
      </c>
      <c r="D42" s="154">
        <f t="shared" ref="D42:R42" ca="1" si="8">IF($I$5=1,SUM(D22:D29),$V$26/ROUNDUP($I$5,0))</f>
        <v>0</v>
      </c>
      <c r="E42" s="154">
        <f t="shared" ca="1" si="8"/>
        <v>0</v>
      </c>
      <c r="F42" s="154">
        <f t="shared" ca="1" si="8"/>
        <v>0</v>
      </c>
      <c r="G42" s="154">
        <f t="shared" ca="1" si="8"/>
        <v>0</v>
      </c>
      <c r="H42" s="154">
        <f t="shared" ca="1" si="8"/>
        <v>0</v>
      </c>
      <c r="I42" s="154">
        <f t="shared" ca="1" si="8"/>
        <v>0</v>
      </c>
      <c r="J42" s="154">
        <f t="shared" ca="1" si="8"/>
        <v>0</v>
      </c>
      <c r="K42" s="154">
        <f t="shared" ca="1" si="8"/>
        <v>0</v>
      </c>
      <c r="L42" s="154">
        <f t="shared" ca="1" si="8"/>
        <v>0</v>
      </c>
      <c r="M42" s="154">
        <f t="shared" ca="1" si="8"/>
        <v>0</v>
      </c>
      <c r="N42" s="154">
        <f t="shared" ca="1" si="8"/>
        <v>0</v>
      </c>
      <c r="O42" s="154">
        <f t="shared" ca="1" si="8"/>
        <v>0</v>
      </c>
      <c r="P42" s="154">
        <f t="shared" ca="1" si="8"/>
        <v>0</v>
      </c>
      <c r="Q42" s="154">
        <f t="shared" ca="1" si="8"/>
        <v>0</v>
      </c>
      <c r="R42" s="154">
        <f t="shared" ca="1" si="8"/>
        <v>0</v>
      </c>
      <c r="S42" s="121"/>
    </row>
    <row r="43" spans="1:63" s="105" customFormat="1">
      <c r="A43" s="121"/>
      <c r="B43" s="137"/>
      <c r="C43" s="136" t="s">
        <v>113</v>
      </c>
      <c r="D43" s="155">
        <f t="shared" ref="D43:R43" ca="1" si="9">D41-D42</f>
        <v>0</v>
      </c>
      <c r="E43" s="155">
        <f t="shared" ca="1" si="9"/>
        <v>0</v>
      </c>
      <c r="F43" s="155">
        <f t="shared" ca="1" si="9"/>
        <v>0</v>
      </c>
      <c r="G43" s="155">
        <f t="shared" ca="1" si="9"/>
        <v>0</v>
      </c>
      <c r="H43" s="155">
        <f t="shared" ca="1" si="9"/>
        <v>0</v>
      </c>
      <c r="I43" s="155">
        <f t="shared" ca="1" si="9"/>
        <v>0</v>
      </c>
      <c r="J43" s="155">
        <f t="shared" ca="1" si="9"/>
        <v>0</v>
      </c>
      <c r="K43" s="155">
        <f t="shared" ca="1" si="9"/>
        <v>0</v>
      </c>
      <c r="L43" s="155">
        <f t="shared" ca="1" si="9"/>
        <v>0</v>
      </c>
      <c r="M43" s="155">
        <f t="shared" ca="1" si="9"/>
        <v>0</v>
      </c>
      <c r="N43" s="155">
        <f t="shared" ca="1" si="9"/>
        <v>0</v>
      </c>
      <c r="O43" s="155">
        <f t="shared" ca="1" si="9"/>
        <v>0</v>
      </c>
      <c r="P43" s="155">
        <f t="shared" ca="1" si="9"/>
        <v>0</v>
      </c>
      <c r="Q43" s="155">
        <f t="shared" ca="1" si="9"/>
        <v>0</v>
      </c>
      <c r="R43" s="155">
        <f t="shared" ca="1" si="9"/>
        <v>0</v>
      </c>
      <c r="S43" s="121"/>
    </row>
    <row r="44" spans="1:63">
      <c r="E44" s="158"/>
      <c r="F44" s="158"/>
      <c r="G44" s="158"/>
      <c r="H44" s="158"/>
      <c r="I44" s="158"/>
      <c r="J44" s="158"/>
    </row>
    <row r="45" spans="1:63">
      <c r="E45" s="158"/>
      <c r="F45" s="158"/>
      <c r="G45" s="158"/>
      <c r="H45" s="158"/>
      <c r="I45" s="158"/>
      <c r="J45" s="158"/>
    </row>
    <row r="46" spans="1:63">
      <c r="E46" s="158"/>
      <c r="F46" s="158"/>
      <c r="G46" s="158"/>
      <c r="H46" s="158"/>
      <c r="I46" s="158"/>
      <c r="J46" s="158"/>
    </row>
    <row r="47" spans="1:63">
      <c r="E47" s="158"/>
      <c r="F47" s="158"/>
      <c r="G47" s="158"/>
      <c r="H47" s="158"/>
      <c r="I47" s="158"/>
      <c r="J47" s="158"/>
    </row>
    <row r="48" spans="1:63">
      <c r="E48" s="158"/>
      <c r="F48" s="158"/>
      <c r="G48" s="158"/>
      <c r="H48" s="158"/>
      <c r="I48" s="158"/>
      <c r="J48" s="158"/>
    </row>
    <row r="49" spans="5:10">
      <c r="E49" s="158"/>
      <c r="F49" s="158"/>
      <c r="G49" s="158"/>
      <c r="H49" s="158"/>
      <c r="I49" s="158"/>
      <c r="J49" s="158"/>
    </row>
    <row r="50" spans="5:10">
      <c r="E50" s="158"/>
      <c r="F50" s="158"/>
      <c r="G50" s="158"/>
      <c r="H50" s="158"/>
      <c r="I50" s="158"/>
      <c r="J50" s="158"/>
    </row>
    <row r="51" spans="5:10">
      <c r="E51" s="158"/>
      <c r="F51" s="158"/>
      <c r="G51" s="158"/>
      <c r="H51" s="158"/>
      <c r="I51" s="158"/>
      <c r="J51" s="158"/>
    </row>
    <row r="52" spans="5:10">
      <c r="E52" s="158"/>
      <c r="F52" s="158"/>
      <c r="G52" s="158"/>
      <c r="H52" s="158"/>
      <c r="I52" s="158"/>
      <c r="J52" s="158"/>
    </row>
    <row r="53" spans="5:10">
      <c r="E53" s="158"/>
      <c r="F53" s="158"/>
      <c r="G53" s="158"/>
      <c r="H53" s="158"/>
      <c r="I53" s="158"/>
      <c r="J53" s="158"/>
    </row>
    <row r="54" spans="5:10">
      <c r="E54" s="158"/>
      <c r="F54" s="158"/>
      <c r="G54" s="158"/>
      <c r="H54" s="158"/>
      <c r="I54" s="158"/>
      <c r="J54" s="158"/>
    </row>
    <row r="55" spans="5:10">
      <c r="E55" s="158"/>
      <c r="F55" s="158"/>
      <c r="G55" s="158"/>
      <c r="H55" s="158"/>
      <c r="I55" s="158"/>
      <c r="J55" s="158"/>
    </row>
    <row r="56" spans="5:10">
      <c r="E56" s="158"/>
      <c r="F56" s="158"/>
      <c r="G56" s="158"/>
      <c r="H56" s="158"/>
      <c r="I56" s="158"/>
      <c r="J56" s="158"/>
    </row>
    <row r="57" spans="5:10">
      <c r="E57" s="158"/>
      <c r="F57" s="158"/>
      <c r="G57" s="158"/>
      <c r="H57" s="158"/>
      <c r="I57" s="158"/>
      <c r="J57" s="158"/>
    </row>
    <row r="58" spans="5:10">
      <c r="E58" s="158"/>
      <c r="F58" s="158"/>
      <c r="G58" s="158"/>
      <c r="H58" s="158"/>
      <c r="I58" s="158"/>
      <c r="J58" s="158"/>
    </row>
    <row r="59" spans="5:10">
      <c r="E59" s="158"/>
      <c r="F59" s="158"/>
      <c r="G59" s="158"/>
      <c r="H59" s="158"/>
      <c r="I59" s="158"/>
      <c r="J59" s="158"/>
    </row>
  </sheetData>
  <mergeCells count="1">
    <mergeCell ref="A3:S3"/>
  </mergeCells>
  <phoneticPr fontId="5" type="Hiragana"/>
  <conditionalFormatting sqref="D26:D28">
    <cfRule type="containsText" dxfId="3" priority="1" text="OK">
      <formula>NOT(ISERROR(SEARCH("OK",D26)))</formula>
    </cfRule>
    <cfRule type="containsText" dxfId="2" priority="2" text="エラー">
      <formula>NOT(ISERROR(SEARCH("エラー",D26)))</formula>
    </cfRule>
  </conditionalFormatting>
  <conditionalFormatting sqref="D13:T13">
    <cfRule type="cellIs" dxfId="1" priority="6" operator="lessThan">
      <formula>0</formula>
    </cfRule>
  </conditionalFormatting>
  <conditionalFormatting sqref="V10:V15 V18:V25">
    <cfRule type="expression" dxfId="0" priority="3">
      <formula>$G$5=15</formula>
    </cfRule>
  </conditionalFormatting>
  <pageMargins left="0.7" right="0.7" top="0.75" bottom="0.75" header="0.3" footer="0.3"/>
  <pageSetup paperSize="8" scale="65"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15</vt:i4>
      </vt:variant>
    </vt:vector>
  </HeadingPairs>
  <TitlesOfParts>
    <vt:vector size="15" baseType="lpstr">
      <vt:lpstr>表紙</vt:lpstr>
      <vt:lpstr>様式リスト</vt:lpstr>
      <vt:lpstr>【様式１】質問書</vt:lpstr>
      <vt:lpstr>【様式２】参加表明書</vt:lpstr>
      <vt:lpstr>【3-1】グループ構成表</vt:lpstr>
      <vt:lpstr>【3-2】企業状況表</vt:lpstr>
      <vt:lpstr>提案書チェックリスト</vt:lpstr>
      <vt:lpstr>【4】提案書提出届</vt:lpstr>
      <vt:lpstr>【4-1】収支計画表</vt:lpstr>
      <vt:lpstr>【4-2】効果計算書</vt:lpstr>
      <vt:lpstr>【4-3】施工計画提案書</vt:lpstr>
      <vt:lpstr>【4-4】設備維持管理提案書</vt:lpstr>
      <vt:lpstr>【4-5】事業実施実績一覧表</vt:lpstr>
      <vt:lpstr>【4-6】市内業者の活用について</vt:lpstr>
      <vt:lpstr>【様式５】</vt:lpstr>
    </vt:vector>
  </TitlesOfParts>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柘植　健一</cp:lastModifiedBy>
  <cp:lastPrinted>2023-01-19T12:44:13Z</cp:lastPrinted>
  <dcterms:created xsi:type="dcterms:W3CDTF">2019-03-11T04:53:58Z</dcterms:created>
  <dcterms:modified xsi:type="dcterms:W3CDTF">2023-05-24T05:53:43Z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2023-05-24T05:53:43Z</vt:filetime>
  </property>
</Properties>
</file>